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屯區" sheetId="1" r:id="rId1"/>
  </sheets>
  <definedNames>
    <definedName name="_xlnm.Print_Area" localSheetId="0">'臺中市南屯區'!$A$1:$N$30</definedName>
  </definedNames>
  <calcPr fullCalcOnLoad="1"/>
</workbook>
</file>

<file path=xl/sharedStrings.xml><?xml version="1.0" encoding="utf-8"?>
<sst xmlns="http://schemas.openxmlformats.org/spreadsheetml/2006/main" count="81" uniqueCount="63">
  <si>
    <t>公開類</t>
  </si>
  <si>
    <t>月報</t>
  </si>
  <si>
    <t>臺中市南屯區公所人民申請案件統計表</t>
  </si>
  <si>
    <t>中華民國110年9月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</si>
  <si>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</si>
  <si>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</si>
  <si>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</si>
  <si>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</si>
  <si>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</si>
  <si>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</si>
  <si>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</si>
  <si>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</si>
  <si>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</si>
  <si>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</si>
  <si>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</si>
  <si>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</si>
  <si>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</si>
  <si>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</si>
  <si>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</si>
  <si>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</si>
  <si>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</si>
  <si>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</si>
  <si>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</si>
  <si>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</si>
  <si>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</si>
  <si>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</si>
  <si>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</si>
  <si>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</si>
  <si>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</si>
  <si>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</si>
  <si>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</si>
  <si>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</si>
  <si>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</si>
  <si>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</si>
  <si>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</si>
  <si>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</si>
  <si>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</si>
  <si>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</si>
  <si>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-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</si>
  <si>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</si>
  <si>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</si>
  <si>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</si>
  <si>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</si>
  <si>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</si>
  <si>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</si>
  <si>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</si>
  <si>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</si>
  <si>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</si>
  <si>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</si>
  <si>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</si>
  <si>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</si>
  <si>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</si>
  <si>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</si>
  <si>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</si>
  <si>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</si>
  <si>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</si>
  <si>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臺中市南屯區公所</t>
  </si>
  <si>
    <t>30280-04-06-3</t>
  </si>
  <si>
    <t>未逾辦理期限待辦案件數</t>
  </si>
  <si>
    <t>﹝8﹞</t>
  </si>
  <si>
    <t>中華民國110年10月5日編製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</si>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</sst>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-* #,##0.00_-;\-* #,##0.00_-;_-* &quot;-&quot;_-;_-@_-"/>
    <numFmt numFmtId="190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4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left" vertical="center" wrapText="1"/>
    </xf>
    <xf numFmtId="0" fontId="6" fillId="0" borderId="6" xfId="21" applyFont="1" applyBorder="1" applyAlignment="1">
      <alignment horizontal="left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188" fontId="5" fillId="2" borderId="13" xfId="21" applyNumberFormat="1" applyFont="1" applyFill="1" applyBorder="1" applyAlignment="1">
      <alignment horizontal="right" vertical="center"/>
    </xf>
    <xf numFmtId="188" fontId="5" fillId="0" borderId="13" xfId="21" applyNumberFormat="1" applyFont="1" applyBorder="1" applyAlignment="1">
      <alignment horizontal="right" vertical="center"/>
    </xf>
    <xf numFmtId="188" fontId="5" fillId="0" borderId="14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15" xfId="20" applyFont="1" applyBorder="1" applyAlignment="1">
      <alignment horizontal="right" vertical="center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26" xfId="20" applyFont="1" applyBorder="1" applyAlignment="1">
      <alignment horizontal="center" vertical="center" wrapText="1"/>
    </xf>
    <xf numFmtId="10" fontId="6" fillId="0" borderId="20" xfId="20" applyNumberFormat="1" applyFont="1" applyBorder="1" applyAlignment="1">
      <alignment horizontal="center" vertical="center" wrapText="1"/>
    </xf>
    <xf numFmtId="10" fontId="6" fillId="0" borderId="19" xfId="20" applyNumberFormat="1" applyFont="1" applyBorder="1" applyAlignment="1">
      <alignment horizontal="center" vertical="center" wrapText="1"/>
    </xf>
    <xf numFmtId="188" fontId="7" fillId="0" borderId="14" xfId="20" applyNumberFormat="1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3" borderId="27" xfId="20" applyFont="1" applyFill="1" applyBorder="1" applyAlignment="1">
      <alignment horizontal="center" vertical="center" wrapText="1"/>
    </xf>
    <xf numFmtId="10" fontId="3" fillId="0" borderId="0" xfId="21" applyNumberFormat="1" applyFont="1" applyAlignment="1">
      <alignment horizontal="right" vertical="center"/>
    </xf>
    <xf numFmtId="0" fontId="5" fillId="3" borderId="26" xfId="20" applyFont="1" applyFill="1" applyBorder="1" applyAlignment="1">
      <alignment horizontal="center" vertical="center" wrapText="1"/>
    </xf>
    <xf numFmtId="10" fontId="3" fillId="0" borderId="0" xfId="20" applyNumberFormat="1" applyFont="1" applyAlignment="1">
      <alignment horizontal="right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189" fontId="5" fillId="2" borderId="13" xfId="21" applyNumberFormat="1" applyFont="1" applyFill="1" applyBorder="1" applyAlignment="1">
      <alignment horizontal="right" vertical="center"/>
    </xf>
    <xf numFmtId="189" fontId="5" fillId="0" borderId="13" xfId="21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190" fontId="3" fillId="0" borderId="0" xfId="21" applyNumberFormat="1" applyFont="1" applyAlignment="1">
      <alignment horizontal="right" vertical="center" wrapText="1"/>
    </xf>
    <xf numFmtId="0" fontId="5" fillId="0" borderId="33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28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/>
    </xf>
    <xf numFmtId="0" fontId="5" fillId="0" borderId="38" xfId="20" applyFont="1" applyBorder="1" applyAlignment="1">
      <alignment horizontal="center" vertical="center" wrapText="1"/>
    </xf>
    <xf numFmtId="188" fontId="5" fillId="2" borderId="8" xfId="21" applyNumberFormat="1" applyFont="1" applyFill="1" applyBorder="1" applyAlignment="1">
      <alignment horizontal="right" vertical="center"/>
    </xf>
    <xf numFmtId="188" fontId="5" fillId="0" borderId="8" xfId="21" applyNumberFormat="1" applyFont="1" applyBorder="1" applyAlignment="1">
      <alignment horizontal="right" vertical="center"/>
    </xf>
    <xf numFmtId="188" fontId="7" fillId="0" borderId="39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  <xf numFmtId="19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="66" zoomScaleNormal="66" workbookViewId="0" topLeftCell="A1">
      <selection activeCell="Q19" sqref="Q19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7" width="14.140625" style="0" customWidth="1"/>
    <col min="8" max="8" width="17.8515625" style="0" customWidth="1"/>
    <col min="9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6"/>
      <c r="C1" s="28"/>
      <c r="D1" s="13"/>
      <c r="E1" s="13"/>
      <c r="F1" s="13"/>
      <c r="G1" s="13"/>
      <c r="H1" s="13"/>
      <c r="I1" s="13"/>
      <c r="J1" s="16"/>
      <c r="K1" s="16"/>
      <c r="L1" s="3" t="s">
        <v>53</v>
      </c>
      <c r="M1" s="3" t="s">
        <v>56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 spans="1:27" ht="15">
      <c r="A2" s="3" t="s">
        <v>1</v>
      </c>
      <c r="B2" s="17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3" t="s">
        <v>54</v>
      </c>
      <c r="M2" s="70" t="s">
        <v>57</v>
      </c>
      <c r="N2" s="7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 spans="6:31" ht="15">
      <c r="F3" s="13"/>
      <c r="G3" s="47"/>
      <c r="H3" s="13"/>
      <c r="I3" s="47"/>
      <c r="J3" s="13"/>
      <c r="K3" s="47"/>
      <c r="L3" s="13"/>
      <c r="M3" s="16"/>
      <c r="N3" s="16"/>
      <c r="O3" s="47"/>
      <c r="P3" s="13"/>
      <c r="Q3" s="13"/>
      <c r="R3" s="47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 spans="6:31" ht="15">
      <c r="F4" s="13"/>
      <c r="G4" s="47"/>
      <c r="H4" s="13"/>
      <c r="I4" s="47"/>
      <c r="J4" s="13"/>
      <c r="K4" s="47"/>
      <c r="L4" s="13"/>
      <c r="M4" s="16"/>
      <c r="N4" s="16"/>
      <c r="O4" s="47"/>
      <c r="P4" s="13"/>
      <c r="Q4" s="13"/>
      <c r="R4" s="47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7"/>
      <c r="P5" s="13"/>
      <c r="Q5" s="13"/>
      <c r="R5" s="47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spans="1:14" ht="32.25" customHeight="1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65" customHeight="1">
      <c r="A7" s="6" t="s">
        <v>4</v>
      </c>
      <c r="B7" s="19" t="s">
        <v>21</v>
      </c>
      <c r="C7" s="30"/>
      <c r="D7" s="35"/>
      <c r="E7" s="19" t="s">
        <v>32</v>
      </c>
      <c r="F7" s="30"/>
      <c r="G7" s="30"/>
      <c r="H7" s="30"/>
      <c r="I7" s="30"/>
      <c r="J7" s="35"/>
      <c r="K7" s="19" t="s">
        <v>48</v>
      </c>
      <c r="L7" s="30"/>
      <c r="M7" s="30"/>
      <c r="N7" s="75"/>
    </row>
    <row r="8" spans="1:14" ht="16.5" customHeight="1">
      <c r="A8" s="7" t="s">
        <v>5</v>
      </c>
      <c r="B8" s="20" t="s">
        <v>22</v>
      </c>
      <c r="C8" s="31" t="s">
        <v>27</v>
      </c>
      <c r="D8" s="36" t="s">
        <v>7</v>
      </c>
      <c r="E8" s="41" t="s">
        <v>33</v>
      </c>
      <c r="F8" s="43"/>
      <c r="G8" s="48" t="s">
        <v>39</v>
      </c>
      <c r="H8" s="50"/>
      <c r="I8" s="52" t="s">
        <v>44</v>
      </c>
      <c r="J8" s="56"/>
      <c r="K8" s="41" t="s">
        <v>49</v>
      </c>
      <c r="L8" s="43"/>
      <c r="M8" s="71" t="s">
        <v>58</v>
      </c>
      <c r="N8" s="19" t="s">
        <v>61</v>
      </c>
    </row>
    <row r="9" spans="1:14" ht="15">
      <c r="A9" s="8"/>
      <c r="B9" s="21"/>
      <c r="C9" s="32"/>
      <c r="D9" s="37"/>
      <c r="E9" s="23" t="s">
        <v>34</v>
      </c>
      <c r="F9" s="44" t="s">
        <v>36</v>
      </c>
      <c r="G9" s="34" t="s">
        <v>34</v>
      </c>
      <c r="H9" s="44" t="s">
        <v>36</v>
      </c>
      <c r="I9" s="53" t="s">
        <v>45</v>
      </c>
      <c r="J9" s="57"/>
      <c r="K9" s="63" t="s">
        <v>50</v>
      </c>
      <c r="L9" s="66"/>
      <c r="M9" s="72"/>
      <c r="N9" s="19"/>
    </row>
    <row r="10" spans="1:14" ht="15">
      <c r="A10" s="8"/>
      <c r="B10" s="22"/>
      <c r="C10" s="33"/>
      <c r="D10" s="38" t="s">
        <v>29</v>
      </c>
      <c r="E10" s="22"/>
      <c r="F10" s="45"/>
      <c r="G10" s="33"/>
      <c r="H10" s="45"/>
      <c r="I10" s="54" t="s">
        <v>34</v>
      </c>
      <c r="J10" s="58" t="s">
        <v>36</v>
      </c>
      <c r="K10" s="64" t="s">
        <v>34</v>
      </c>
      <c r="L10" s="67" t="s">
        <v>36</v>
      </c>
      <c r="M10" s="72"/>
      <c r="N10" s="73"/>
    </row>
    <row r="11" spans="1:27" ht="15">
      <c r="A11" s="9" t="s">
        <v>6</v>
      </c>
      <c r="B11" s="23" t="s">
        <v>23</v>
      </c>
      <c r="C11" s="34" t="s">
        <v>28</v>
      </c>
      <c r="D11" s="39" t="s">
        <v>30</v>
      </c>
      <c r="E11" s="23" t="s">
        <v>35</v>
      </c>
      <c r="F11" s="34" t="s">
        <v>37</v>
      </c>
      <c r="G11" s="34" t="s">
        <v>40</v>
      </c>
      <c r="H11" s="34" t="s">
        <v>43</v>
      </c>
      <c r="I11" s="34" t="s">
        <v>46</v>
      </c>
      <c r="J11" s="39" t="s">
        <v>47</v>
      </c>
      <c r="K11" s="23" t="s">
        <v>51</v>
      </c>
      <c r="L11" s="68" t="s">
        <v>55</v>
      </c>
      <c r="M11" s="73" t="s">
        <v>59</v>
      </c>
      <c r="N11" s="73" t="s">
        <v>62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22.5" customHeight="1">
      <c r="A12" s="10" t="s">
        <v>7</v>
      </c>
      <c r="B12" s="24">
        <f>B13+B14+B15+B16+B17+B18+B19+B20+B21</f>
        <v>445</v>
      </c>
      <c r="C12" s="24">
        <f>C13+C14+C15+C16+C17+C18+C19+C20+C21</f>
        <v>117</v>
      </c>
      <c r="D12" s="24">
        <f>B12+C12</f>
        <v>562</v>
      </c>
      <c r="E12" s="24">
        <f>E13+E14+E15+E16+E17+E18+E19+E20+E21</f>
        <v>470</v>
      </c>
      <c r="F12" s="24">
        <f>IF(I12=0,"0.00",E12/I12*100)</f>
        <v>100</v>
      </c>
      <c r="G12" s="24">
        <f>G13+G14+G15+G16+G17+G18+G19+G20+G21</f>
        <v>0</v>
      </c>
      <c r="H12" s="24">
        <f>IF(I12=0,"0.00",G12/I12*100)</f>
        <v>0</v>
      </c>
      <c r="I12" s="24">
        <f>E12+G12</f>
        <v>470</v>
      </c>
      <c r="J12" s="59">
        <f>IF(D12=0,"0.00",I12/D12*100)</f>
        <v>83.6298932384342</v>
      </c>
      <c r="K12" s="24">
        <f>D12-I12</f>
        <v>92</v>
      </c>
      <c r="L12" s="59">
        <f>IF(D12=0,"0.00",K12/D12*100)</f>
        <v>16.3701067615658</v>
      </c>
      <c r="M12" s="24">
        <f>K12-N12</f>
        <v>92</v>
      </c>
      <c r="N12" s="76">
        <f>N13+N14+N15+N16+N17+N18+N19+N20+N21</f>
        <v>0</v>
      </c>
      <c r="O12" s="80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22.5" customHeight="1">
      <c r="A13" s="11" t="s">
        <v>8</v>
      </c>
      <c r="B13" s="25">
        <v>74</v>
      </c>
      <c r="C13" s="25">
        <v>12</v>
      </c>
      <c r="D13" s="25">
        <f>B13+C13</f>
        <v>86</v>
      </c>
      <c r="E13" s="25">
        <v>72</v>
      </c>
      <c r="F13" s="25">
        <f>IF(I13=0,"0.00",E13/I13*100)</f>
        <v>100</v>
      </c>
      <c r="G13" s="25">
        <v>0</v>
      </c>
      <c r="H13" s="25">
        <f>IF(I13=0,"0.00",G13/I13*100)</f>
        <v>0</v>
      </c>
      <c r="I13" s="25">
        <f>E13+G13</f>
        <v>72</v>
      </c>
      <c r="J13" s="60">
        <f>IF(D13=0,"0.00",I13/D13*100)</f>
        <v>83.7209302325581</v>
      </c>
      <c r="K13" s="25">
        <f>D13-I13</f>
        <v>14</v>
      </c>
      <c r="L13" s="60">
        <f>IF(D13=0,"0.00",K13/D13*100)</f>
        <v>16.2790697674419</v>
      </c>
      <c r="M13" s="25">
        <f>K13-N13</f>
        <v>14</v>
      </c>
      <c r="N13" s="77">
        <v>0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22.5" customHeight="1">
      <c r="A14" s="11" t="s">
        <v>9</v>
      </c>
      <c r="B14" s="25">
        <v>107</v>
      </c>
      <c r="C14" s="25">
        <v>0</v>
      </c>
      <c r="D14" s="25">
        <f>B14+C14</f>
        <v>107</v>
      </c>
      <c r="E14" s="25">
        <v>102</v>
      </c>
      <c r="F14" s="25">
        <f>IF(I14=0,"0.00",E14/I14*100)</f>
        <v>100</v>
      </c>
      <c r="G14" s="25">
        <v>0</v>
      </c>
      <c r="H14" s="25">
        <f>IF(I14=0,"0.00",G14/I14*100)</f>
        <v>0</v>
      </c>
      <c r="I14" s="25">
        <f>E14+G14</f>
        <v>102</v>
      </c>
      <c r="J14" s="60">
        <f>IF(D14=0,"0.00",I14/D14*100)</f>
        <v>95.3271028037383</v>
      </c>
      <c r="K14" s="25">
        <f>D14-I14</f>
        <v>5</v>
      </c>
      <c r="L14" s="60">
        <f>IF(D14=0,"0.00",K14/D14*100)</f>
        <v>4.67289719626168</v>
      </c>
      <c r="M14" s="25">
        <f>K14-N14</f>
        <v>5</v>
      </c>
      <c r="N14" s="77"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22.5" customHeight="1">
      <c r="A15" s="11" t="s">
        <v>10</v>
      </c>
      <c r="B15" s="25">
        <v>31</v>
      </c>
      <c r="C15" s="25">
        <v>4</v>
      </c>
      <c r="D15" s="25">
        <f>B15+C15</f>
        <v>35</v>
      </c>
      <c r="E15" s="25">
        <v>35</v>
      </c>
      <c r="F15" s="25">
        <f>IF(I15=0,"0.00",E15/I15*100)</f>
        <v>100</v>
      </c>
      <c r="G15" s="25">
        <v>0</v>
      </c>
      <c r="H15" s="25">
        <f>IF(I15=0,"0.00",G15/I15*100)</f>
        <v>0</v>
      </c>
      <c r="I15" s="25">
        <f>E15+G15</f>
        <v>35</v>
      </c>
      <c r="J15" s="60">
        <f>IF(D15=0,"0.00",I15/D15*100)</f>
        <v>100</v>
      </c>
      <c r="K15" s="25">
        <f>D15-I15</f>
        <v>0</v>
      </c>
      <c r="L15" s="60">
        <f>IF(D15=0,"0.00",K15/D15*100)</f>
        <v>0</v>
      </c>
      <c r="M15" s="25">
        <f>K15-N15</f>
        <v>0</v>
      </c>
      <c r="N15" s="77">
        <v>0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22.5" customHeight="1">
      <c r="A16" s="11" t="s">
        <v>11</v>
      </c>
      <c r="B16" s="25">
        <v>208</v>
      </c>
      <c r="C16" s="25">
        <v>98</v>
      </c>
      <c r="D16" s="25">
        <f>B16+C16</f>
        <v>306</v>
      </c>
      <c r="E16" s="25">
        <v>235</v>
      </c>
      <c r="F16" s="25">
        <f>IF(I16=0,"0.00",E16/I16*100)</f>
        <v>100</v>
      </c>
      <c r="G16" s="25">
        <v>0</v>
      </c>
      <c r="H16" s="25">
        <f>IF(I16=0,"0.00",G16/I16*100)</f>
        <v>0</v>
      </c>
      <c r="I16" s="25">
        <f>E16+G16</f>
        <v>235</v>
      </c>
      <c r="J16" s="60">
        <f>IF(D16=0,"0.00",I16/D16*100)</f>
        <v>76.797385620915</v>
      </c>
      <c r="K16" s="25">
        <f>D16-I16</f>
        <v>71</v>
      </c>
      <c r="L16" s="60">
        <f>IF(D16=0,"0.00",K16/D16*100)</f>
        <v>23.202614379085</v>
      </c>
      <c r="M16" s="25">
        <f>K16-N16</f>
        <v>71</v>
      </c>
      <c r="N16" s="77"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22.5" customHeight="1">
      <c r="A17" s="11" t="s">
        <v>12</v>
      </c>
      <c r="B17" s="25">
        <v>22</v>
      </c>
      <c r="C17" s="25">
        <v>3</v>
      </c>
      <c r="D17" s="25">
        <f>B17+C17</f>
        <v>25</v>
      </c>
      <c r="E17" s="25">
        <v>24</v>
      </c>
      <c r="F17" s="25">
        <f>IF(I17=0,"0.00",E17/I17*100)</f>
        <v>100</v>
      </c>
      <c r="G17" s="25">
        <v>0</v>
      </c>
      <c r="H17" s="25">
        <f>IF(I17=0,"0.00",G17/I17*100)</f>
        <v>0</v>
      </c>
      <c r="I17" s="25">
        <f>E17+G17</f>
        <v>24</v>
      </c>
      <c r="J17" s="60">
        <f>IF(D17=0,"0.00",I17/D17*100)</f>
        <v>96</v>
      </c>
      <c r="K17" s="25">
        <f>D17-I17</f>
        <v>1</v>
      </c>
      <c r="L17" s="60">
        <f>IF(D17=0,"0.00",K17/D17*100)</f>
        <v>4</v>
      </c>
      <c r="M17" s="25">
        <f>K17-N17</f>
        <v>1</v>
      </c>
      <c r="N17" s="77">
        <v>0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22.5" customHeight="1">
      <c r="A18" s="11" t="s">
        <v>13</v>
      </c>
      <c r="B18" s="25">
        <v>3</v>
      </c>
      <c r="C18" s="25">
        <v>0</v>
      </c>
      <c r="D18" s="25">
        <f>B18+C18</f>
        <v>3</v>
      </c>
      <c r="E18" s="25">
        <v>2</v>
      </c>
      <c r="F18" s="25">
        <f>IF(I18=0,"0.00",E18/I18*100)</f>
        <v>100</v>
      </c>
      <c r="G18" s="25">
        <v>0</v>
      </c>
      <c r="H18" s="25">
        <f>IF(I18=0,"0.00",G18/I18*100)</f>
        <v>0</v>
      </c>
      <c r="I18" s="25">
        <f>E18+G18</f>
        <v>2</v>
      </c>
      <c r="J18" s="60">
        <f>IF(D18=0,"0.00",I18/D18*100)</f>
        <v>66.6666666666667</v>
      </c>
      <c r="K18" s="25">
        <f>D18-I18</f>
        <v>1</v>
      </c>
      <c r="L18" s="60">
        <f>IF(D18=0,"0.00",K18/D18*100)</f>
        <v>33.3333333333333</v>
      </c>
      <c r="M18" s="25">
        <f>K18-N18</f>
        <v>1</v>
      </c>
      <c r="N18" s="77"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22.5" customHeight="1">
      <c r="A19" s="11" t="s">
        <v>14</v>
      </c>
      <c r="B19" s="25">
        <v>0</v>
      </c>
      <c r="C19" s="25">
        <v>0</v>
      </c>
      <c r="D19" s="25">
        <f>B19+C19</f>
        <v>0</v>
      </c>
      <c r="E19" s="25">
        <v>0</v>
      </c>
      <c r="F19" s="25" t="s">
        <v>38</v>
      </c>
      <c r="G19" s="25">
        <v>0</v>
      </c>
      <c r="H19" s="25" t="s">
        <v>38</v>
      </c>
      <c r="I19" s="25">
        <f>E19+G19</f>
        <v>0</v>
      </c>
      <c r="J19" s="60" t="s">
        <v>38</v>
      </c>
      <c r="K19" s="25">
        <f>D19-I19</f>
        <v>0</v>
      </c>
      <c r="L19" s="60" t="s">
        <v>38</v>
      </c>
      <c r="M19" s="25">
        <f>K19-N19</f>
        <v>0</v>
      </c>
      <c r="N19" s="77">
        <v>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22.5" customHeight="1">
      <c r="A20" s="11" t="s">
        <v>15</v>
      </c>
      <c r="B20" s="25">
        <v>0</v>
      </c>
      <c r="C20" s="25">
        <v>0</v>
      </c>
      <c r="D20" s="25">
        <f>B20+C20</f>
        <v>0</v>
      </c>
      <c r="E20" s="25">
        <v>0</v>
      </c>
      <c r="F20" s="25" t="s">
        <v>38</v>
      </c>
      <c r="G20" s="25">
        <v>0</v>
      </c>
      <c r="H20" s="25" t="s">
        <v>38</v>
      </c>
      <c r="I20" s="25">
        <f>E20+G20</f>
        <v>0</v>
      </c>
      <c r="J20" s="60" t="s">
        <v>38</v>
      </c>
      <c r="K20" s="25">
        <f>D20-I20</f>
        <v>0</v>
      </c>
      <c r="L20" s="60" t="s">
        <v>38</v>
      </c>
      <c r="M20" s="25">
        <f>K20-N20</f>
        <v>0</v>
      </c>
      <c r="N20" s="77"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22.5" customHeight="1">
      <c r="A21" s="11" t="s">
        <v>16</v>
      </c>
      <c r="B21" s="25">
        <v>0</v>
      </c>
      <c r="C21" s="25">
        <v>0</v>
      </c>
      <c r="D21" s="25">
        <f>B21+C21</f>
        <v>0</v>
      </c>
      <c r="E21" s="25">
        <v>0</v>
      </c>
      <c r="F21" s="25" t="s">
        <v>38</v>
      </c>
      <c r="G21" s="25">
        <v>0</v>
      </c>
      <c r="H21" s="25" t="s">
        <v>38</v>
      </c>
      <c r="I21" s="25">
        <f>E21+G21</f>
        <v>0</v>
      </c>
      <c r="J21" s="60" t="s">
        <v>38</v>
      </c>
      <c r="K21" s="25">
        <f>D21-I21</f>
        <v>0</v>
      </c>
      <c r="L21" s="60" t="s">
        <v>38</v>
      </c>
      <c r="M21" s="25">
        <f>K21-N21</f>
        <v>0</v>
      </c>
      <c r="N21" s="77">
        <v>0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22.5" customHeight="1">
      <c r="A22" s="12"/>
      <c r="B22" s="26"/>
      <c r="C22" s="26"/>
      <c r="D22" s="26"/>
      <c r="E22" s="26"/>
      <c r="F22" s="46"/>
      <c r="G22" s="26"/>
      <c r="H22" s="46"/>
      <c r="I22" s="26"/>
      <c r="J22" s="46"/>
      <c r="K22" s="26"/>
      <c r="L22" s="46"/>
      <c r="M22" s="46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55"/>
      <c r="J23" s="61"/>
      <c r="K23" s="13"/>
      <c r="L23" s="13"/>
      <c r="M23" s="40" t="s">
        <v>60</v>
      </c>
      <c r="N23" s="40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 spans="1:27" ht="15">
      <c r="A24" s="13"/>
      <c r="B24" s="13"/>
      <c r="C24" s="13"/>
      <c r="D24" s="13"/>
      <c r="E24" s="13"/>
      <c r="F24" s="13"/>
      <c r="G24" s="13"/>
      <c r="H24" s="13"/>
      <c r="I24" s="55"/>
      <c r="J24" s="61"/>
      <c r="K24" s="13"/>
      <c r="L24" s="13"/>
      <c r="M24" s="13"/>
      <c r="N24" s="13"/>
      <c r="O24" s="16"/>
      <c r="P24" s="16"/>
      <c r="Q24" s="16"/>
      <c r="R24" s="16"/>
      <c r="S24" s="16"/>
      <c r="T24" s="16"/>
      <c r="U24" s="16"/>
      <c r="V24" s="16"/>
      <c r="W24" s="16"/>
      <c r="X24" s="13"/>
      <c r="Y24" s="13"/>
      <c r="Z24" s="13"/>
      <c r="AA24" s="13"/>
    </row>
    <row r="25" spans="1:27" ht="15">
      <c r="A25" s="14" t="s">
        <v>17</v>
      </c>
      <c r="B25" s="14"/>
      <c r="C25" s="14"/>
      <c r="D25" s="40" t="s">
        <v>31</v>
      </c>
      <c r="E25" s="40"/>
      <c r="F25" s="13"/>
      <c r="G25" s="40" t="s">
        <v>41</v>
      </c>
      <c r="H25" s="40"/>
      <c r="I25" s="13"/>
      <c r="J25" s="62"/>
      <c r="K25" s="14" t="s">
        <v>52</v>
      </c>
      <c r="L25" s="14"/>
      <c r="M25" s="14"/>
      <c r="N25" s="14"/>
      <c r="O25" s="16"/>
      <c r="P25" s="16"/>
      <c r="Q25" s="16"/>
      <c r="R25" s="16"/>
      <c r="S25" s="16"/>
      <c r="T25" s="55"/>
      <c r="U25" s="16"/>
      <c r="V25" s="16"/>
      <c r="W25" s="16"/>
      <c r="X25" s="13"/>
      <c r="Y25" s="13"/>
      <c r="Z25" s="13"/>
      <c r="AA25" s="13"/>
    </row>
    <row r="26" spans="1:27" ht="15">
      <c r="A26" s="14"/>
      <c r="B26" s="14"/>
      <c r="C26" s="14"/>
      <c r="D26" s="14"/>
      <c r="E26" s="14"/>
      <c r="F26" s="13"/>
      <c r="G26" s="14"/>
      <c r="H26" s="14"/>
      <c r="I26" s="13"/>
      <c r="J26" s="51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 spans="1:27" ht="15">
      <c r="A27" s="14"/>
      <c r="B27" s="14"/>
      <c r="C27" s="14"/>
      <c r="D27" s="14"/>
      <c r="E27" s="14"/>
      <c r="F27" s="13"/>
      <c r="G27" s="40" t="s">
        <v>42</v>
      </c>
      <c r="H27" s="40"/>
      <c r="I27" s="13"/>
      <c r="J27" s="51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 spans="1:27" ht="15">
      <c r="A28" s="14"/>
      <c r="B28" s="14"/>
      <c r="C28" s="14"/>
      <c r="D28" s="14"/>
      <c r="E28" s="14"/>
      <c r="F28" s="40"/>
      <c r="G28" s="40"/>
      <c r="H28" s="51"/>
      <c r="I28" s="14"/>
      <c r="J28" s="51"/>
      <c r="K28" s="14"/>
      <c r="L28" s="14"/>
      <c r="M28" s="14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3"/>
      <c r="Y28" s="13"/>
      <c r="Z28" s="13"/>
      <c r="AA28" s="13"/>
    </row>
    <row r="29" spans="1:39" ht="15">
      <c r="A29" s="15" t="s">
        <v>18</v>
      </c>
      <c r="B29" s="27" t="s">
        <v>24</v>
      </c>
      <c r="C29" s="27"/>
      <c r="D29" s="15"/>
      <c r="E29" s="42"/>
      <c r="F29" s="15"/>
      <c r="G29" s="49"/>
      <c r="H29" s="15"/>
      <c r="I29" s="49"/>
      <c r="J29" s="15"/>
      <c r="K29" s="65"/>
      <c r="L29" s="69"/>
      <c r="M29" s="15"/>
      <c r="N29" s="15"/>
      <c r="O29" s="81"/>
      <c r="P29" s="82"/>
      <c r="Q29" s="82"/>
      <c r="R29" s="83"/>
      <c r="S29" s="82"/>
      <c r="T29" s="82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5">
      <c r="A30" s="15" t="s">
        <v>19</v>
      </c>
      <c r="B30" s="27" t="s">
        <v>25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83"/>
      <c r="S30" s="82"/>
      <c r="T30" s="82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14" ht="32.25" customHeight="1">
      <c r="A31" s="13"/>
      <c r="B31" s="13"/>
      <c r="C31" s="13"/>
      <c r="D31" s="13"/>
      <c r="E31" s="13"/>
      <c r="F31" s="47"/>
      <c r="G31" s="13"/>
      <c r="H31" s="47"/>
      <c r="I31" s="13"/>
      <c r="J31" s="47"/>
      <c r="K31" s="13"/>
      <c r="L31" s="47"/>
      <c r="M31" s="13"/>
      <c r="N31" s="13"/>
    </row>
    <row r="32" spans="1:14" ht="15">
      <c r="A32" s="13"/>
      <c r="B32" s="13"/>
      <c r="C32" s="13"/>
      <c r="D32" s="13"/>
      <c r="E32" s="13"/>
      <c r="F32" s="47"/>
      <c r="G32" s="13"/>
      <c r="H32" s="47"/>
      <c r="I32" s="13"/>
      <c r="J32" s="47"/>
      <c r="K32" s="13"/>
      <c r="L32" s="47"/>
      <c r="M32" s="13"/>
      <c r="N32" s="13"/>
    </row>
    <row r="33" spans="1:14" ht="15">
      <c r="A33" s="13"/>
      <c r="B33" s="13"/>
      <c r="C33" s="13"/>
      <c r="D33" s="13"/>
      <c r="E33" s="13"/>
      <c r="F33" s="47"/>
      <c r="G33" s="13"/>
      <c r="H33" s="47"/>
      <c r="I33" s="13"/>
      <c r="J33" s="47"/>
      <c r="K33" s="13"/>
      <c r="L33" s="47"/>
      <c r="M33" s="13"/>
      <c r="N33" s="13"/>
    </row>
    <row r="34" spans="1:14" ht="12" customHeight="1">
      <c r="A34" s="13"/>
      <c r="B34" s="13"/>
      <c r="C34" s="13"/>
      <c r="D34" s="13"/>
      <c r="E34" s="13"/>
      <c r="F34" s="47"/>
      <c r="G34" s="13"/>
      <c r="H34" s="47"/>
      <c r="I34" s="13"/>
      <c r="J34" s="47"/>
      <c r="K34" s="13"/>
      <c r="L34" s="47"/>
      <c r="M34" s="13"/>
      <c r="N34" s="13"/>
    </row>
    <row r="35" spans="1:14" ht="15">
      <c r="A35" s="13"/>
      <c r="B35" s="13"/>
      <c r="C35" s="13"/>
      <c r="D35" s="13"/>
      <c r="E35" s="13"/>
      <c r="F35" s="47"/>
      <c r="G35" s="13"/>
      <c r="H35" s="47"/>
      <c r="I35" s="13"/>
      <c r="J35" s="47"/>
      <c r="K35" s="13"/>
      <c r="L35" s="47"/>
      <c r="M35" s="13"/>
      <c r="N35" s="13"/>
    </row>
    <row r="36" spans="2:14" ht="15">
      <c r="B36" s="13" t="s">
        <v>26</v>
      </c>
      <c r="C36" s="13"/>
      <c r="D36" s="13"/>
      <c r="E36" s="13"/>
      <c r="F36" s="47"/>
      <c r="G36" s="13"/>
      <c r="H36" s="47"/>
      <c r="I36" s="13"/>
      <c r="J36" s="47"/>
      <c r="K36" s="13"/>
      <c r="L36" s="47"/>
      <c r="M36" s="13"/>
      <c r="N36" s="13"/>
    </row>
    <row r="37" spans="2:14" ht="15">
      <c r="B37" s="13"/>
      <c r="C37" s="13"/>
      <c r="D37" s="13"/>
      <c r="E37" s="13"/>
      <c r="F37" s="47"/>
      <c r="G37" s="13"/>
      <c r="H37" s="47"/>
      <c r="I37" s="13"/>
      <c r="J37" s="47"/>
      <c r="K37" s="13"/>
      <c r="L37" s="47"/>
      <c r="M37" s="13"/>
      <c r="N37" s="13"/>
    </row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G27:H27"/>
    <mergeCell ref="G25:H25"/>
    <mergeCell ref="M23:N23"/>
    <mergeCell ref="K8:L8"/>
    <mergeCell ref="M8:M10"/>
    <mergeCell ref="N8:N10"/>
    <mergeCell ref="K9:L9"/>
    <mergeCell ref="I8:J8"/>
  </mergeCells>
  <printOptions/>
  <pageMargins left="0.708661417322835" right="0.38" top="0.748031496062992" bottom="0.748031496062992" header="0.31496062992126" footer="0.31496062992126"/>
  <pageSetup fitToHeight="0" fitToWidth="0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