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大肚區" r:id="rId4"/>
  </sheets>
</workbook>
</file>

<file path=xl/sharedStrings.xml><?xml version="1.0" encoding="utf-8"?>
<sst xmlns="http://schemas.openxmlformats.org/spreadsheetml/2006/main" count="76">
  <si>
    <t>公開類</t>
  </si>
  <si>
    <t>月報</t>
  </si>
  <si>
    <t>臺中市大肚區公所一般公文統計表</t>
  </si>
  <si>
    <t>中華民國110年8月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</si>
  <si>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</si>
  <si>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</si>
  <si>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</si>
  <si>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</si>
  <si>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</si>
  <si>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</si>
  <si>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</si>
  <si>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</si>
  <si>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</si>
  <si>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</si>
  <si>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</si>
  <si>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</si>
  <si>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</si>
  <si>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</si>
  <si>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</si>
  <si>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</si>
  <si>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</si>
  <si>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</si>
  <si>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</si>
  <si>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</si>
  <si>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
新收件數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</si>
  <si>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</si>
  <si>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</si>
  <si>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</si>
  <si>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</si>
  <si>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</si>
  <si>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</si>
  <si>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</si>
  <si>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</si>
  <si>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</si>
  <si>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</si>
  <si>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</si>
  <si>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</si>
  <si>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</si>
  <si>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</si>
  <si>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</si>
  <si>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</si>
  <si>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</si>
  <si>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</si>
  <si>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</si>
  <si>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</si>
  <si>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</si>
  <si>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</si>
  <si>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</si>
  <si>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</si>
  <si>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</si>
  <si>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</si>
  <si>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</si>
  <si>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</si>
  <si>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</si>
  <si>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</si>
  <si>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</si>
  <si>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</si>
  <si>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</si>
  <si>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</si>
  <si>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</si>
  <si>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</si>
  <si>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</si>
  <si>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</si>
  <si>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臺中市大肚區公所</t>
  </si>
  <si>
    <t>30280-07-02-3</t>
  </si>
  <si>
    <t>發文平均使用日數</t>
  </si>
  <si>
    <t>﹝11﹞</t>
  </si>
  <si>
    <t>中華民國   110年  9月  3日編製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</si>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</sst>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7">
    <numFmt formatCode="_(* #,##0.00_);_(* \(#,##0.00\);_(* &quot;-&quot;??_);_(@_)" numFmtId="188"/>
    <numFmt formatCode="#,##0_ " numFmtId="189"/>
    <numFmt formatCode="_(* #,##0_);_(* (#,##0);_(* &quot;-&quot;??_);_(@_)" numFmtId="190"/>
    <numFmt formatCode="_-* #,##0_-;\-* #,##0_-;_-* &quot;-&quot;??_-;_-@_-" numFmtId="191"/>
    <numFmt formatCode="_(* #,##0.00_);_(* (#,##0.00);_(* &quot;-&quot;??_);_(@_)" numFmtId="192"/>
    <numFmt formatCode="0.00_ " numFmtId="193"/>
    <numFmt formatCode="0.00_);[Red]\(0.00\)" numFmtId="194"/>
  </numFmts>
  <fonts count="15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2"/>
      <color theme="1"/>
      <name val="標楷體"/>
    </font>
    <font>
      <b val="true"/>
      <i val="false"/>
      <u val="none"/>
      <sz val="24"/>
      <color theme="1"/>
      <name val="標楷體"/>
    </font>
    <font>
      <b val="tru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4"/>
      <color theme="1"/>
      <name val="Times New Roman"/>
    </font>
    <font>
      <b val="false"/>
      <i val="false"/>
      <u val="none"/>
      <sz val="14"/>
      <color rgb="FF000000"/>
      <name val="Times New Roman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medium">
        <color rgb="FF000000"/>
      </right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0" borderId="0" xfId="0" applyNumberFormat="true" applyFont="true" applyFill="false" applyBorder="false" applyAlignment="false" applyProtection="false"/>
    <xf numFmtId="188" fontId="2" borderId="0" xfId="0" applyNumberFormat="true" applyFont="false" applyFill="false" applyBorder="false" applyAlignment="false" applyProtection="false">
      <alignment vertical="center"/>
    </xf>
    <xf numFmtId="9" fontId="2" borderId="0" xfId="0" applyNumberFormat="true" applyFont="false" applyFill="false" applyBorder="false" applyAlignment="false" applyProtection="false">
      <alignment vertical="center"/>
    </xf>
  </cellStyleXfs>
  <cellXfs count="81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0" borderId="0" xfId="2" applyNumberFormat="true" applyFont="true" applyFill="false" applyBorder="false" applyAlignment="false" applyProtection="false"/>
    <xf numFmtId="188" fontId="2" borderId="0" xfId="3" applyNumberFormat="true" applyFont="false" applyFill="false" applyBorder="false" applyAlignment="false" applyProtection="false">
      <alignment vertical="center"/>
    </xf>
    <xf numFmtId="9" fontId="2" borderId="0" xfId="4" applyNumberFormat="true" applyFont="false" applyFill="false" applyBorder="false" applyAlignment="false" applyProtection="false">
      <alignment vertical="center"/>
    </xf>
    <xf numFmtId="0" fontId="3" borderId="1" xfId="1" applyFont="true" applyBorder="true">
      <alignment horizontal="center" vertical="center"/>
    </xf>
    <xf numFmtId="0" fontId="4" xfId="1" applyFont="true">
      <alignment horizontal="right" vertical="center"/>
    </xf>
    <xf numFmtId="0" fontId="5" xfId="1" applyFont="true">
      <alignment horizontal="center" vertical="center" wrapText="true"/>
    </xf>
    <xf numFmtId="49" fontId="6" borderId="2" xfId="1" applyNumberFormat="true" applyFont="true" applyBorder="true">
      <alignment horizontal="center" vertical="center" wrapText="true"/>
    </xf>
    <xf numFmtId="0" fontId="1" borderId="3" xfId="1" applyFont="true" applyBorder="true">
      <alignment horizontal="right" vertical="center" wrapText="true"/>
    </xf>
    <xf numFmtId="0" fontId="1" borderId="3" xfId="1" applyFont="true" applyBorder="true">
      <alignment horizontal="center" vertical="center" wrapText="true"/>
    </xf>
    <xf numFmtId="0" fontId="4" borderId="4" xfId="1" applyFont="true" applyBorder="true">
      <alignment horizontal="left" vertical="center" wrapText="true"/>
    </xf>
    <xf numFmtId="0" fontId="4" borderId="4" xfId="1" applyFont="true" applyBorder="true">
      <alignment horizontal="left" vertical="center"/>
    </xf>
    <xf numFmtId="0" fontId="4" borderId="5" xfId="1" applyFont="true" applyBorder="true">
      <alignment horizontal="left" vertical="center"/>
    </xf>
    <xf numFmtId="0" fontId="3" borderId="4" xfId="1" applyFont="true" applyBorder="true">
      <alignment horizontal="left" vertical="center"/>
    </xf>
    <xf numFmtId="0" fontId="3" borderId="6" xfId="1" applyFont="true" applyBorder="true">
      <alignment horizontal="left" vertical="center"/>
    </xf>
    <xf numFmtId="0" fontId="3" xfId="1" applyFont="true">
      <alignment horizontal="right" vertical="center"/>
    </xf>
    <xf numFmtId="0" fontId="0" xfId="2" applyFont="true"/>
    <xf numFmtId="0" fontId="4" borderId="7" xfId="1" applyFont="true" applyBorder="true">
      <alignment horizontal="left" vertical="center"/>
    </xf>
    <xf numFmtId="0" fontId="6" borderId="2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189" fontId="4" borderId="9" xfId="1" applyNumberFormat="true" applyFont="true" applyBorder="true">
      <alignment horizontal="center" vertical="center" wrapText="true"/>
    </xf>
    <xf numFmtId="189" fontId="4" borderId="10" xfId="1" applyNumberFormat="true" applyFont="true" applyBorder="true">
      <alignment horizontal="center" vertical="center" wrapText="true"/>
    </xf>
    <xf numFmtId="189" fontId="4" borderId="5" xfId="1" applyNumberFormat="true" applyFont="true" applyBorder="true">
      <alignment horizontal="center" vertical="center" wrapText="true"/>
    </xf>
    <xf numFmtId="189" fontId="7" borderId="4" xfId="1" applyNumberFormat="true" applyFont="true" applyBorder="true">
      <alignment horizontal="center" vertical="center" wrapText="true"/>
    </xf>
    <xf numFmtId="190" fontId="8" borderId="4" xfId="1" applyNumberFormat="true" applyFont="true" applyBorder="true">
      <alignment horizontal="right" vertical="center"/>
    </xf>
    <xf numFmtId="190" fontId="9" borderId="4" xfId="3" applyNumberFormat="true" applyFont="true" applyBorder="true">
      <alignment horizontal="right"/>
    </xf>
    <xf numFmtId="191" fontId="9" borderId="4" xfId="3" applyNumberFormat="true" applyFont="true" applyBorder="true">
      <alignment horizontal="right"/>
    </xf>
    <xf numFmtId="191" fontId="9" borderId="11" xfId="3" applyNumberFormat="true" applyFont="true" applyBorder="true">
      <alignment horizontal="right"/>
    </xf>
    <xf numFmtId="0" fontId="3" xfId="1" applyFont="true">
      <alignment horizontal="left" vertical="center"/>
    </xf>
    <xf numFmtId="0" fontId="4" borderId="12" xfId="1" applyFont="true" applyBorder="true">
      <alignment horizontal="left" vertical="center"/>
    </xf>
    <xf numFmtId="0" fontId="3" borderId="13" xfId="1" applyFont="true" applyBorder="true">
      <alignment horizontal="center" vertical="center" wrapText="true"/>
    </xf>
    <xf numFmtId="189" fontId="4" xfId="1" applyNumberFormat="true" applyFont="true">
      <alignment horizontal="right" vertical="center" wrapText="true"/>
    </xf>
    <xf numFmtId="0" fontId="4" borderId="12" xfId="1" applyFont="true" applyBorder="true">
      <alignment horizontal="right" vertical="center"/>
    </xf>
    <xf numFmtId="0" fontId="3" borderId="6" xfId="1" applyFont="true" applyBorder="true">
      <alignment horizontal="center" vertical="center" wrapText="true"/>
    </xf>
    <xf numFmtId="189" fontId="4" borderId="4" xfId="1" applyNumberFormat="true" applyFont="true" applyBorder="true">
      <alignment horizontal="center" vertical="center" wrapText="true"/>
    </xf>
    <xf numFmtId="189" fontId="7" borderId="9" xfId="1" applyNumberFormat="true" applyFont="true" applyBorder="true">
      <alignment horizontal="center" vertical="center" wrapText="true"/>
    </xf>
    <xf numFmtId="189" fontId="7" borderId="5" xfId="1" applyNumberFormat="true" applyFont="true" applyBorder="true">
      <alignment horizontal="center" vertical="center" wrapText="true"/>
    </xf>
    <xf numFmtId="189" fontId="8" borderId="4" xfId="1" applyNumberFormat="true" applyFont="true" applyBorder="true">
      <alignment horizontal="right" vertical="center"/>
    </xf>
    <xf numFmtId="0" fontId="4" borderId="8" xfId="1" applyFont="true" applyBorder="true">
      <alignment horizontal="center" vertical="center" wrapText="true"/>
    </xf>
    <xf numFmtId="10" fontId="4" xfId="1" applyNumberFormat="true" applyFont="true">
      <alignment horizontal="right" vertical="center"/>
    </xf>
    <xf numFmtId="0" fontId="4" borderId="13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9" fontId="10" borderId="4" xfId="4" applyNumberFormat="true" applyFont="true" applyBorder="true">
      <alignment horizontal="center" vertical="center" wrapText="true"/>
    </xf>
    <xf numFmtId="0" fontId="11" borderId="4" xfId="1" applyFont="true" applyBorder="true">
      <alignment horizontal="center" vertical="center" wrapText="true"/>
    </xf>
    <xf numFmtId="192" fontId="8" borderId="4" xfId="1" applyNumberFormat="true" applyFont="true" applyBorder="true">
      <alignment horizontal="right" vertical="center"/>
    </xf>
    <xf numFmtId="193" fontId="8" borderId="4" xfId="1" applyNumberFormat="true" applyFont="true" applyBorder="true">
      <alignment horizontal="right" vertical="center"/>
    </xf>
    <xf numFmtId="0" fontId="3" xfId="1" applyFont="true">
      <alignment horizontal="center" vertical="center"/>
    </xf>
    <xf numFmtId="0" fontId="12" borderId="8" xfId="1" applyFont="true" applyBorder="true">
      <alignment horizontal="center" vertical="center" wrapText="true"/>
    </xf>
    <xf numFmtId="0" fontId="8" borderId="4" xfId="1" applyFont="true" applyBorder="true">
      <alignment horizontal="right" vertical="center"/>
    </xf>
    <xf numFmtId="0" fontId="8" borderId="11" xfId="1" applyFont="true" applyBorder="true">
      <alignment horizontal="right" vertical="center"/>
    </xf>
    <xf numFmtId="0" fontId="12" borderId="6" xfId="1" applyFont="true" applyBorder="true">
      <alignment horizontal="center" vertical="center" wrapText="true"/>
    </xf>
    <xf numFmtId="0" fontId="13" borderId="8" xfId="1" applyFont="true" applyBorder="true">
      <alignment horizontal="center" vertical="center" wrapText="true"/>
    </xf>
    <xf numFmtId="10" fontId="3" xfId="1" applyNumberFormat="true" applyFont="true">
      <alignment horizontal="right" vertical="center"/>
    </xf>
    <xf numFmtId="0" fontId="13" borderId="6" xfId="1" applyFont="true" applyBorder="true">
      <alignment horizontal="center" vertical="center" wrapText="true"/>
    </xf>
    <xf numFmtId="193" fontId="4" xfId="1" applyNumberFormat="true" applyFont="true">
      <alignment horizontal="right" vertical="center" wrapText="true"/>
    </xf>
    <xf numFmtId="0" fontId="4" xfId="1" applyFont="true">
      <alignment horizontal="right" vertical="center" wrapText="true"/>
    </xf>
    <xf numFmtId="0" fontId="4" borderId="14" xfId="1" applyFont="true" applyBorder="true">
      <alignment horizontal="right" vertical="center"/>
    </xf>
    <xf numFmtId="0" fontId="7" borderId="8" xfId="1" applyFont="true" applyBorder="true">
      <alignment horizontal="center" vertical="center" wrapText="true"/>
    </xf>
    <xf numFmtId="0" fontId="3" xfId="1" applyFont="true">
      <alignment horizontal="right" vertical="center" wrapText="true"/>
    </xf>
    <xf numFmtId="0" fontId="7" borderId="6" xfId="1" applyFont="true" applyBorder="true">
      <alignment horizontal="center" vertical="center" wrapText="true"/>
    </xf>
    <xf numFmtId="0" fontId="13" borderId="4" xfId="1" applyFont="true" applyBorder="true">
      <alignment horizontal="center" vertical="center" wrapText="true"/>
    </xf>
    <xf numFmtId="0" fontId="7" borderId="4" xfId="1" applyFont="true" applyBorder="true">
      <alignment horizontal="center" vertical="center"/>
    </xf>
    <xf numFmtId="0" fontId="3" borderId="1" xfId="1" applyFont="true" applyBorder="true">
      <alignment horizontal="center" vertical="center" wrapText="true"/>
    </xf>
    <xf numFmtId="49" fontId="4" borderId="1" xfId="1" applyNumberFormat="true" applyFont="true" applyBorder="true">
      <alignment horizontal="center" vertical="center"/>
    </xf>
    <xf numFmtId="189" fontId="4" borderId="15" xfId="1" applyNumberFormat="true" applyFont="true" applyBorder="true">
      <alignment horizontal="center" vertical="center" wrapText="true"/>
    </xf>
    <xf numFmtId="189" fontId="4" borderId="3" xfId="1" applyNumberFormat="true" applyFont="true" applyBorder="true">
      <alignment horizontal="center" vertical="center" wrapText="true"/>
    </xf>
    <xf numFmtId="194" fontId="8" borderId="4" xfId="1" applyNumberFormat="true" applyFont="true" applyBorder="true">
      <alignment horizontal="right" vertical="center"/>
    </xf>
    <xf numFmtId="194" fontId="8" borderId="11" xfId="1" applyNumberFormat="true" applyFont="true" applyBorder="true">
      <alignment horizontal="right" vertical="center"/>
    </xf>
    <xf numFmtId="0" fontId="3" xfId="1" applyFont="true">
      <alignment vertical="center"/>
    </xf>
    <xf numFmtId="0" fontId="14" borderId="4" xfId="1" applyFont="true" applyBorder="true">
      <alignment horizontal="center" vertical="center"/>
    </xf>
    <xf numFmtId="190" fontId="8" borderId="2" xfId="1" applyNumberFormat="true" applyFont="true" applyBorder="true">
      <alignment horizontal="right" vertical="center"/>
    </xf>
    <xf numFmtId="189" fontId="8" borderId="11" xfId="1" applyNumberFormat="true" applyFont="true" applyBorder="true">
      <alignment horizontal="right" vertical="center"/>
    </xf>
    <xf numFmtId="189" fontId="4" borderId="16" xfId="1" applyNumberFormat="true" applyFont="true" applyBorder="true">
      <alignment horizontal="center" vertical="center" wrapText="true"/>
    </xf>
    <xf numFmtId="189" fontId="4" borderId="17" xfId="1" applyNumberFormat="true" applyFont="true" applyBorder="true">
      <alignment horizontal="center" vertical="center" wrapText="true"/>
    </xf>
    <xf numFmtId="189" fontId="4" borderId="18" xfId="1" applyNumberFormat="true" applyFont="true" applyBorder="true">
      <alignment horizontal="center" vertical="center" wrapText="true"/>
    </xf>
    <xf numFmtId="189" fontId="7" xfId="1" applyNumberFormat="true" applyFont="true">
      <alignment horizontal="center" vertical="center" wrapText="true"/>
    </xf>
    <xf numFmtId="192" fontId="8" borderId="8" xfId="1" applyNumberFormat="true" applyFont="true" applyBorder="true">
      <alignment horizontal="right" vertical="center"/>
    </xf>
    <xf numFmtId="192" fontId="8" borderId="2" xfId="1" applyNumberFormat="true" applyFont="true" applyBorder="true">
      <alignment horizontal="right" vertical="center"/>
    </xf>
    <xf numFmtId="0" fontId="8" borderId="2" xfId="1" applyFont="true" applyBorder="true">
      <alignment horizontal="right" vertical="center"/>
    </xf>
    <xf numFmtId="0" fontId="8" borderId="8" xfId="1" applyFont="true" applyBorder="true">
      <alignment horizontal="right" vertical="center"/>
    </xf>
  </cellXfs>
  <cellStyles count="5">
    <cellStyle name="Normal" xfId="0" builtinId="0"/>
    <cellStyle name="一般 2" xfId="1"/>
    <cellStyle name="一般" xfId="2"/>
    <cellStyle name="千分位 2" xfId="3"/>
    <cellStyle name="百分比 2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37"/>
  <sheetViews>
    <sheetView zoomScale="100" topLeftCell="A5" workbookViewId="0" showGridLines="1" showRowColHeaders="1">
      <selection activeCell="P32" sqref="P32:P32"/>
    </sheetView>
  </sheetViews>
  <sheetFormatPr customHeight="false" defaultColWidth="8.8515625" defaultRowHeight="2.669677734375"/>
  <cols>
    <col min="1" max="1" bestFit="false" customWidth="true" width="23.140625" hidden="false" outlineLevel="0"/>
    <col min="2" max="4" bestFit="false" customWidth="true" width="12.57421875" hidden="false" outlineLevel="0"/>
    <col min="5" max="5" bestFit="false" customWidth="true" width="14.28125" hidden="false" outlineLevel="0"/>
    <col min="6" max="6" bestFit="false" customWidth="true" width="12.57421875" hidden="false" outlineLevel="0"/>
    <col min="7" max="7" bestFit="false" customWidth="true" width="11.421875" hidden="false" outlineLevel="0"/>
    <col min="8" max="8" bestFit="false" customWidth="true" width="9.57421875" hidden="false" outlineLevel="0"/>
    <col min="9" max="9" bestFit="false" customWidth="true" width="11.8515625" hidden="false" outlineLevel="0"/>
    <col min="10" max="10" bestFit="false" customWidth="true" width="8.00390625" hidden="false" outlineLevel="0"/>
    <col min="11" max="11" bestFit="false" customWidth="true" width="11.421875" hidden="false" outlineLevel="0"/>
    <col min="12" max="12" bestFit="false" customWidth="true" width="14.28125" hidden="false" outlineLevel="0"/>
    <col min="13" max="15" bestFit="false" customWidth="true" width="12.57421875" hidden="false" outlineLevel="0"/>
    <col min="16" max="16" bestFit="false" customWidth="true" width="10.7109375" hidden="false" outlineLevel="0"/>
    <col min="17" max="17" bestFit="false" customWidth="true" width="10.57421875" hidden="false" outlineLevel="0"/>
    <col min="18" max="18" bestFit="false" customWidth="true" width="10.8515625" hidden="false" outlineLevel="0"/>
    <col min="19" max="19" bestFit="false" customWidth="true" width="10.57421875" hidden="false" outlineLevel="0"/>
    <col min="20" max="20" bestFit="false" customWidth="true" width="10.140625" hidden="false" outlineLevel="0"/>
  </cols>
  <sheetData>
    <row r="1" ht="19.9" customHeight="true">
      <c r="A1" s="5" t="s">
        <v>0</v>
      </c>
      <c r="B1" s="17"/>
      <c r="C1" s="17"/>
      <c r="D1" s="6"/>
      <c r="E1" s="6"/>
      <c r="F1" s="6"/>
      <c r="G1" s="6"/>
      <c r="H1" s="40"/>
      <c r="I1" s="6"/>
      <c r="J1" s="40"/>
      <c r="K1" s="47"/>
      <c r="L1" s="47"/>
      <c r="M1" s="6"/>
      <c r="N1" s="6"/>
      <c r="O1" s="5" t="s">
        <v>60</v>
      </c>
      <c r="P1" s="63" t="s">
        <v>63</v>
      </c>
      <c r="Q1" s="63"/>
      <c r="R1" s="63"/>
      <c r="S1" s="63"/>
      <c r="T1" s="63"/>
    </row>
    <row r="2">
      <c r="A2" s="5" t="s">
        <v>1</v>
      </c>
      <c r="B2" s="18" t="s">
        <v>22</v>
      </c>
      <c r="C2" s="30"/>
      <c r="D2" s="33"/>
      <c r="E2" s="33"/>
      <c r="F2" s="33"/>
      <c r="G2" s="33"/>
      <c r="H2" s="33"/>
      <c r="I2" s="33"/>
      <c r="J2" s="33"/>
      <c r="K2" s="33"/>
      <c r="L2" s="33"/>
      <c r="M2" s="33"/>
      <c r="N2" s="57"/>
      <c r="O2" s="5" t="s">
        <v>61</v>
      </c>
      <c r="P2" s="64" t="s">
        <v>64</v>
      </c>
      <c r="Q2" s="64"/>
      <c r="R2" s="64"/>
      <c r="S2" s="64"/>
      <c r="T2" s="64"/>
    </row>
    <row r="3">
      <c r="A3" s="6"/>
      <c r="B3" s="6"/>
      <c r="C3" s="6"/>
      <c r="D3" s="6"/>
      <c r="E3" s="6"/>
      <c r="F3" s="6"/>
      <c r="G3" s="40"/>
      <c r="H3" s="6"/>
      <c r="I3" s="40"/>
      <c r="J3" s="6"/>
      <c r="K3" s="40"/>
      <c r="L3" s="6"/>
      <c r="M3" s="6"/>
      <c r="N3" s="6"/>
      <c r="O3" s="40"/>
      <c r="P3" s="6"/>
      <c r="Q3" s="6"/>
    </row>
    <row r="4" ht="33" customHeight="tru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ht="33.6" customHeight="true">
      <c r="A5" s="8" t="s">
        <v>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>
      <c r="A6" s="9" t="s">
        <v>4</v>
      </c>
      <c r="B6" s="20" t="s">
        <v>23</v>
      </c>
      <c r="C6" s="31"/>
      <c r="D6" s="31"/>
      <c r="E6" s="34"/>
      <c r="F6" s="20" t="s">
        <v>36</v>
      </c>
      <c r="G6" s="31"/>
      <c r="H6" s="31"/>
      <c r="I6" s="31"/>
      <c r="J6" s="31"/>
      <c r="K6" s="31"/>
      <c r="L6" s="31"/>
      <c r="M6" s="31"/>
      <c r="N6" s="31"/>
      <c r="O6" s="31"/>
      <c r="P6" s="34"/>
      <c r="Q6" s="20" t="s">
        <v>68</v>
      </c>
      <c r="R6" s="31"/>
      <c r="S6" s="31"/>
      <c r="T6" s="31"/>
    </row>
    <row r="7" ht="24.75" customHeight="true">
      <c r="A7" s="9"/>
      <c r="B7" s="21" t="s">
        <v>24</v>
      </c>
      <c r="C7" s="21" t="s">
        <v>28</v>
      </c>
      <c r="D7" s="21" t="s">
        <v>30</v>
      </c>
      <c r="E7" s="35" t="s">
        <v>7</v>
      </c>
      <c r="F7" s="39" t="s">
        <v>37</v>
      </c>
      <c r="G7" s="41"/>
      <c r="H7" s="41"/>
      <c r="I7" s="41"/>
      <c r="J7" s="41"/>
      <c r="K7" s="42"/>
      <c r="L7" s="35" t="s">
        <v>51</v>
      </c>
      <c r="M7" s="21" t="s">
        <v>55</v>
      </c>
      <c r="N7" s="39" t="s">
        <v>57</v>
      </c>
      <c r="O7" s="42"/>
      <c r="P7" s="65" t="s">
        <v>65</v>
      </c>
      <c r="Q7" s="39" t="s">
        <v>68</v>
      </c>
      <c r="R7" s="42"/>
      <c r="S7" s="65" t="s">
        <v>72</v>
      </c>
      <c r="T7" s="73" t="s">
        <v>74</v>
      </c>
    </row>
    <row r="8">
      <c r="A8" s="10" t="s">
        <v>5</v>
      </c>
      <c r="B8" s="22"/>
      <c r="C8" s="22"/>
      <c r="D8" s="22"/>
      <c r="E8" s="36" t="s">
        <v>34</v>
      </c>
      <c r="F8" s="39" t="s">
        <v>38</v>
      </c>
      <c r="G8" s="42"/>
      <c r="H8" s="48" t="s">
        <v>45</v>
      </c>
      <c r="I8" s="51"/>
      <c r="J8" s="52" t="s">
        <v>48</v>
      </c>
      <c r="K8" s="54"/>
      <c r="L8" s="36" t="s">
        <v>52</v>
      </c>
      <c r="M8" s="22"/>
      <c r="N8" s="58" t="s">
        <v>58</v>
      </c>
      <c r="O8" s="60"/>
      <c r="P8" s="66"/>
      <c r="Q8" s="58" t="s">
        <v>69</v>
      </c>
      <c r="R8" s="60"/>
      <c r="S8" s="66"/>
      <c r="T8" s="74"/>
    </row>
    <row r="9" ht="25.5" customHeight="true">
      <c r="A9" s="9"/>
      <c r="B9" s="23"/>
      <c r="C9" s="23"/>
      <c r="D9" s="23"/>
      <c r="E9" s="37"/>
      <c r="F9" s="35" t="s">
        <v>39</v>
      </c>
      <c r="G9" s="43" t="s">
        <v>41</v>
      </c>
      <c r="H9" s="35" t="s">
        <v>39</v>
      </c>
      <c r="I9" s="43" t="s">
        <v>41</v>
      </c>
      <c r="J9" s="35" t="s">
        <v>39</v>
      </c>
      <c r="K9" s="43" t="s">
        <v>41</v>
      </c>
      <c r="L9" s="37"/>
      <c r="M9" s="23"/>
      <c r="N9" s="35" t="s">
        <v>39</v>
      </c>
      <c r="O9" s="61" t="s">
        <v>41</v>
      </c>
      <c r="P9" s="35"/>
      <c r="Q9" s="35" t="s">
        <v>39</v>
      </c>
      <c r="R9" s="61" t="s">
        <v>41</v>
      </c>
      <c r="S9" s="35"/>
      <c r="T9" s="75"/>
    </row>
    <row r="10">
      <c r="A10" s="11" t="s">
        <v>6</v>
      </c>
      <c r="B10" s="24" t="s">
        <v>25</v>
      </c>
      <c r="C10" s="24" t="s">
        <v>29</v>
      </c>
      <c r="D10" s="24" t="s">
        <v>31</v>
      </c>
      <c r="E10" s="24" t="s">
        <v>35</v>
      </c>
      <c r="F10" s="24" t="s">
        <v>40</v>
      </c>
      <c r="G10" s="44" t="s">
        <v>42</v>
      </c>
      <c r="H10" s="24" t="s">
        <v>46</v>
      </c>
      <c r="I10" s="44" t="s">
        <v>47</v>
      </c>
      <c r="J10" s="24" t="s">
        <v>49</v>
      </c>
      <c r="K10" s="44" t="s">
        <v>50</v>
      </c>
      <c r="L10" s="24" t="s">
        <v>53</v>
      </c>
      <c r="M10" s="24" t="s">
        <v>56</v>
      </c>
      <c r="N10" s="24" t="s">
        <v>59</v>
      </c>
      <c r="O10" s="62" t="s">
        <v>62</v>
      </c>
      <c r="P10" s="24" t="s">
        <v>66</v>
      </c>
      <c r="Q10" s="24" t="s">
        <v>70</v>
      </c>
      <c r="R10" s="70" t="s">
        <v>71</v>
      </c>
      <c r="S10" s="24" t="s">
        <v>73</v>
      </c>
      <c r="T10" s="76" t="s">
        <v>75</v>
      </c>
    </row>
    <row r="11" ht="21" customHeight="true">
      <c r="A11" s="12" t="s">
        <v>7</v>
      </c>
      <c r="B11" s="25" t="n">
        <f>SUM(B12:B40)</f>
        <v>1455</v>
      </c>
      <c r="C11" s="25" t="n">
        <f>SUM(C12:C40)</f>
        <v>158</v>
      </c>
      <c r="D11" s="25" t="n">
        <f>SUM(D12:D40)</f>
        <v>239</v>
      </c>
      <c r="E11" s="25" t="n">
        <f>(B11+C11)+D11</f>
        <v>1852</v>
      </c>
      <c r="F11" s="25" t="n">
        <f>SUM(F12:F40)</f>
        <v>424</v>
      </c>
      <c r="G11" s="45" t="n">
        <f>IF($L11&gt;0,(F11/$L11)*100,0)</f>
        <v>100</v>
      </c>
      <c r="H11" s="45" t="n">
        <f>SUM(H12:H40)</f>
        <v>0</v>
      </c>
      <c r="I11" s="45" t="n">
        <f>IF($L11&gt;0,(H11/$L11)*100,0)</f>
        <v>0</v>
      </c>
      <c r="J11" s="45" t="n">
        <f>SUM(J12:J40)</f>
        <v>0</v>
      </c>
      <c r="K11" s="45" t="n">
        <f>IF($L11&gt;0,(J11/$L11)*100,0)</f>
        <v>0</v>
      </c>
      <c r="L11" s="25" t="n">
        <f>(F11+H11)+J11</f>
        <v>424</v>
      </c>
      <c r="M11" s="25" t="n">
        <f>SUM(M12:M40)</f>
        <v>1260</v>
      </c>
      <c r="N11" s="25" t="n">
        <f>L11+M11</f>
        <v>1684</v>
      </c>
      <c r="O11" s="45" t="n">
        <f>IF(E11&gt;0,(N11/E11)*100,0)</f>
        <v>90.9287257019438</v>
      </c>
      <c r="P11" s="45" t="n">
        <v>1.4</v>
      </c>
      <c r="Q11" s="25" t="n">
        <f>E11-N11</f>
        <v>168</v>
      </c>
      <c r="R11" s="45" t="n">
        <f>IF(E11&gt;0,(Q11/E11)*100,0)</f>
        <v>9.07127429805616</v>
      </c>
      <c r="S11" s="71" t="n">
        <f>SUM(S12:S40)</f>
        <v>168</v>
      </c>
      <c r="T11" s="77" t="n">
        <f>SUM(T12:T40)</f>
        <v>0</v>
      </c>
    </row>
    <row r="12" ht="21" customHeight="true">
      <c r="A12" s="13" t="s">
        <v>8</v>
      </c>
      <c r="B12" s="26" t="n">
        <v>0</v>
      </c>
      <c r="C12" s="26" t="n">
        <v>0</v>
      </c>
      <c r="D12" s="26" t="n">
        <v>0</v>
      </c>
      <c r="E12" s="25" t="n">
        <f>(B12+C12)+D12</f>
        <v>0</v>
      </c>
      <c r="F12" s="26" t="n">
        <v>0</v>
      </c>
      <c r="G12" s="45" t="n">
        <f>IF($L12&gt;0,(F12/$L12)*100,0)</f>
        <v>0</v>
      </c>
      <c r="H12" s="45" t="n">
        <v>0</v>
      </c>
      <c r="I12" s="45" t="n">
        <f>IF($L12&gt;0,(H12/$L12)*100,0)</f>
        <v>0</v>
      </c>
      <c r="J12" s="45" t="n">
        <v>0</v>
      </c>
      <c r="K12" s="45" t="n">
        <f>IF($L12&gt;0,(J12/$L12)*100,0)</f>
        <v>0</v>
      </c>
      <c r="L12" s="25" t="n">
        <f>(F12+H12)+J12</f>
        <v>0</v>
      </c>
      <c r="M12" s="26" t="n">
        <v>0</v>
      </c>
      <c r="N12" s="25" t="n">
        <f>L12+M12</f>
        <v>0</v>
      </c>
      <c r="O12" s="45" t="n">
        <f>IF(E12&gt;0,(N12/E12)*100,0)</f>
        <v>0</v>
      </c>
      <c r="P12" s="45" t="n">
        <v>0</v>
      </c>
      <c r="Q12" s="25" t="n">
        <f>E12-N12</f>
        <v>0</v>
      </c>
      <c r="R12" s="45" t="n">
        <f>IF(E12&gt;0,(Q12/E12)*100,0)</f>
        <v>0</v>
      </c>
      <c r="S12" s="25" t="n">
        <v>0</v>
      </c>
      <c r="T12" s="78" t="n">
        <v>0</v>
      </c>
    </row>
    <row r="13" ht="21" customHeight="true">
      <c r="A13" s="13" t="s">
        <v>9</v>
      </c>
      <c r="B13" s="26" t="n">
        <v>0</v>
      </c>
      <c r="C13" s="26" t="n">
        <v>0</v>
      </c>
      <c r="D13" s="26" t="n">
        <v>0</v>
      </c>
      <c r="E13" s="25" t="n">
        <f>(B13+C13)+D13</f>
        <v>0</v>
      </c>
      <c r="F13" s="26" t="n">
        <v>0</v>
      </c>
      <c r="G13" s="45" t="n">
        <f>IF($L13&gt;0,(F13/$L13)*100,0)</f>
        <v>0</v>
      </c>
      <c r="H13" s="45" t="n">
        <v>0</v>
      </c>
      <c r="I13" s="45" t="n">
        <f>IF($L13&gt;0,(H13/$L13)*100,0)</f>
        <v>0</v>
      </c>
      <c r="J13" s="45" t="n">
        <v>0</v>
      </c>
      <c r="K13" s="45" t="n">
        <f>IF($L13&gt;0,(J13/$L13)*100,0)</f>
        <v>0</v>
      </c>
      <c r="L13" s="25" t="n">
        <f>(F13+H13)+J13</f>
        <v>0</v>
      </c>
      <c r="M13" s="26" t="n">
        <v>0</v>
      </c>
      <c r="N13" s="25" t="n">
        <f>L13+M13</f>
        <v>0</v>
      </c>
      <c r="O13" s="45" t="n">
        <f>IF(E13&gt;0,(N13/E13)*100,0)</f>
        <v>0</v>
      </c>
      <c r="P13" s="45" t="n">
        <v>0</v>
      </c>
      <c r="Q13" s="25" t="n">
        <f>E13-N13</f>
        <v>0</v>
      </c>
      <c r="R13" s="45" t="n">
        <f>IF(E13&gt;0,(Q13/E13)*100,0)</f>
        <v>0</v>
      </c>
      <c r="S13" s="25" t="n">
        <v>0</v>
      </c>
      <c r="T13" s="78" t="n">
        <v>0</v>
      </c>
    </row>
    <row r="14" ht="21" customHeight="true">
      <c r="A14" s="13" t="s">
        <v>10</v>
      </c>
      <c r="B14" s="26" t="n">
        <v>382</v>
      </c>
      <c r="C14" s="26" t="n">
        <v>22</v>
      </c>
      <c r="D14" s="26" t="n">
        <v>48</v>
      </c>
      <c r="E14" s="25" t="n">
        <f>(B14+C14)+D14</f>
        <v>452</v>
      </c>
      <c r="F14" s="26" t="n">
        <v>116</v>
      </c>
      <c r="G14" s="45" t="n">
        <f>IF($L14&gt;0,(F14/$L14)*100,0)</f>
        <v>100</v>
      </c>
      <c r="H14" s="45" t="n">
        <v>0</v>
      </c>
      <c r="I14" s="45" t="n">
        <f>IF($L14&gt;0,(H14/$L14)*100,0)</f>
        <v>0</v>
      </c>
      <c r="J14" s="45" t="n">
        <v>0</v>
      </c>
      <c r="K14" s="45" t="n">
        <f>IF($L14&gt;0,(J14/$L14)*100,0)</f>
        <v>0</v>
      </c>
      <c r="L14" s="25" t="n">
        <f>(F14+H14)+J14</f>
        <v>116</v>
      </c>
      <c r="M14" s="26" t="n">
        <v>325</v>
      </c>
      <c r="N14" s="25" t="n">
        <f>L14+M14</f>
        <v>441</v>
      </c>
      <c r="O14" s="45" t="n">
        <f>IF(E14&gt;0,(N14/E14)*100,0)</f>
        <v>97.5663716814159</v>
      </c>
      <c r="P14" s="45" t="n">
        <v>1.38</v>
      </c>
      <c r="Q14" s="25" t="n">
        <f>E14-N14</f>
        <v>11</v>
      </c>
      <c r="R14" s="45" t="n">
        <f>IF(E14&gt;0,(Q14/E14)*100,0)</f>
        <v>2.43362831858407</v>
      </c>
      <c r="S14" s="25" t="n">
        <v>11</v>
      </c>
      <c r="T14" s="78" t="n">
        <v>0</v>
      </c>
    </row>
    <row r="15" ht="21" customHeight="true">
      <c r="A15" s="13" t="s">
        <v>11</v>
      </c>
      <c r="B15" s="26" t="n">
        <v>219</v>
      </c>
      <c r="C15" s="26" t="n">
        <v>17</v>
      </c>
      <c r="D15" s="26" t="n">
        <v>18</v>
      </c>
      <c r="E15" s="25" t="n">
        <f>(B15+C15)+D15</f>
        <v>254</v>
      </c>
      <c r="F15" s="26" t="n">
        <v>46</v>
      </c>
      <c r="G15" s="45" t="n">
        <f>IF($L15&gt;0,(F15/$L15)*100,0)</f>
        <v>100</v>
      </c>
      <c r="H15" s="45" t="n">
        <v>0</v>
      </c>
      <c r="I15" s="45" t="n">
        <f>IF($L15&gt;0,(H15/$L15)*100,0)</f>
        <v>0</v>
      </c>
      <c r="J15" s="45" t="n">
        <v>0</v>
      </c>
      <c r="K15" s="45" t="n">
        <f>IF($L15&gt;0,(J15/$L15)*100,0)</f>
        <v>0</v>
      </c>
      <c r="L15" s="25" t="n">
        <f>(F15+H15)+J15</f>
        <v>46</v>
      </c>
      <c r="M15" s="26" t="n">
        <v>188</v>
      </c>
      <c r="N15" s="25" t="n">
        <f>L15+M15</f>
        <v>234</v>
      </c>
      <c r="O15" s="45" t="n">
        <f>IF(E15&gt;0,(N15/E15)*100,0)</f>
        <v>92.1259842519685</v>
      </c>
      <c r="P15" s="45" t="n">
        <v>1.47</v>
      </c>
      <c r="Q15" s="25" t="n">
        <f>E15-N15</f>
        <v>20</v>
      </c>
      <c r="R15" s="45" t="n">
        <f>IF(E15&gt;0,(Q15/E15)*100,0)</f>
        <v>7.8740157480315</v>
      </c>
      <c r="S15" s="25" t="n">
        <v>20</v>
      </c>
      <c r="T15" s="78" t="n">
        <v>0</v>
      </c>
    </row>
    <row r="16" ht="21" customHeight="true">
      <c r="A16" s="13" t="s">
        <v>12</v>
      </c>
      <c r="B16" s="26" t="n">
        <v>247</v>
      </c>
      <c r="C16" s="26" t="n">
        <v>25</v>
      </c>
      <c r="D16" s="26" t="n">
        <v>54</v>
      </c>
      <c r="E16" s="25" t="n">
        <f>(B16+C16)+D16</f>
        <v>326</v>
      </c>
      <c r="F16" s="26" t="n">
        <v>90</v>
      </c>
      <c r="G16" s="45" t="n">
        <f>IF($L16&gt;0,(F16/$L16)*100,0)</f>
        <v>100</v>
      </c>
      <c r="H16" s="45" t="n">
        <v>0</v>
      </c>
      <c r="I16" s="45" t="n">
        <f>IF($L16&gt;0,(H16/$L16)*100,0)</f>
        <v>0</v>
      </c>
      <c r="J16" s="45" t="n">
        <v>0</v>
      </c>
      <c r="K16" s="45" t="n">
        <f>IF($L16&gt;0,(J16/$L16)*100,0)</f>
        <v>0</v>
      </c>
      <c r="L16" s="25" t="n">
        <f>(F16+H16)+J16</f>
        <v>90</v>
      </c>
      <c r="M16" s="26" t="n">
        <v>200</v>
      </c>
      <c r="N16" s="25" t="n">
        <f>L16+M16</f>
        <v>290</v>
      </c>
      <c r="O16" s="45" t="n">
        <f>IF(E16&gt;0,(N16/E16)*100,0)</f>
        <v>88.9570552147239</v>
      </c>
      <c r="P16" s="45" t="n">
        <v>1.45</v>
      </c>
      <c r="Q16" s="25" t="n">
        <f>E16-N16</f>
        <v>36</v>
      </c>
      <c r="R16" s="45" t="n">
        <f>IF(E16&gt;0,(Q16/E16)*100,0)</f>
        <v>11.0429447852761</v>
      </c>
      <c r="S16" s="25" t="n">
        <v>36</v>
      </c>
      <c r="T16" s="78" t="n">
        <v>0</v>
      </c>
    </row>
    <row r="17" ht="21" customHeight="true">
      <c r="A17" s="13" t="s">
        <v>13</v>
      </c>
      <c r="B17" s="26" t="n">
        <v>232</v>
      </c>
      <c r="C17" s="26" t="n">
        <v>34</v>
      </c>
      <c r="D17" s="26" t="n">
        <v>60</v>
      </c>
      <c r="E17" s="25" t="n">
        <f>(B17+C17)+D17</f>
        <v>326</v>
      </c>
      <c r="F17" s="26" t="n">
        <v>89</v>
      </c>
      <c r="G17" s="45" t="n">
        <f>IF($L17&gt;0,(F17/$L17)*100,0)</f>
        <v>100</v>
      </c>
      <c r="H17" s="45" t="n">
        <v>0</v>
      </c>
      <c r="I17" s="45" t="n">
        <f>IF($L17&gt;0,(H17/$L17)*100,0)</f>
        <v>0</v>
      </c>
      <c r="J17" s="45" t="n">
        <v>0</v>
      </c>
      <c r="K17" s="45" t="n">
        <f>IF($L17&gt;0,(J17/$L17)*100,0)</f>
        <v>0</v>
      </c>
      <c r="L17" s="25" t="n">
        <f>(F17+H17)+J17</f>
        <v>89</v>
      </c>
      <c r="M17" s="26" t="n">
        <v>211</v>
      </c>
      <c r="N17" s="25" t="n">
        <f>L17+M17</f>
        <v>300</v>
      </c>
      <c r="O17" s="45" t="n">
        <f>IF(E17&gt;0,(N17/E17)*100,0)</f>
        <v>92.0245398773006</v>
      </c>
      <c r="P17" s="45" t="n">
        <v>1.44</v>
      </c>
      <c r="Q17" s="25" t="n">
        <f>E17-N17</f>
        <v>26</v>
      </c>
      <c r="R17" s="45" t="n">
        <f>IF(E17&gt;0,(Q17/E17)*100,0)</f>
        <v>7.97546012269939</v>
      </c>
      <c r="S17" s="25" t="n">
        <v>26</v>
      </c>
      <c r="T17" s="78" t="n">
        <v>0</v>
      </c>
    </row>
    <row r="18" ht="21" customHeight="true">
      <c r="A18" s="13" t="s">
        <v>14</v>
      </c>
      <c r="B18" s="26" t="n">
        <v>106</v>
      </c>
      <c r="C18" s="26" t="n">
        <v>10</v>
      </c>
      <c r="D18" s="26" t="n">
        <v>31</v>
      </c>
      <c r="E18" s="25" t="n">
        <f>(B18+C18)+D18</f>
        <v>147</v>
      </c>
      <c r="F18" s="26" t="n">
        <v>39</v>
      </c>
      <c r="G18" s="45" t="n">
        <f>IF($L18&gt;0,(F18/$L18)*100,0)</f>
        <v>100</v>
      </c>
      <c r="H18" s="45" t="n">
        <v>0</v>
      </c>
      <c r="I18" s="45" t="n">
        <f>IF($L18&gt;0,(H18/$L18)*100,0)</f>
        <v>0</v>
      </c>
      <c r="J18" s="45" t="n">
        <v>0</v>
      </c>
      <c r="K18" s="45" t="n">
        <f>IF($L18&gt;0,(J18/$L18)*100,0)</f>
        <v>0</v>
      </c>
      <c r="L18" s="25" t="n">
        <f>(F18+H18)+J18</f>
        <v>39</v>
      </c>
      <c r="M18" s="26" t="n">
        <v>102</v>
      </c>
      <c r="N18" s="25" t="n">
        <f>L18+M18</f>
        <v>141</v>
      </c>
      <c r="O18" s="45" t="n">
        <f>IF(E18&gt;0,(N18/E18)*100,0)</f>
        <v>95.9183673469388</v>
      </c>
      <c r="P18" s="45" t="n">
        <v>0.99</v>
      </c>
      <c r="Q18" s="25" t="n">
        <f>E18-N18</f>
        <v>6</v>
      </c>
      <c r="R18" s="45" t="n">
        <f>IF(E18&gt;0,(Q18/E18)*100,0)</f>
        <v>4.08163265306122</v>
      </c>
      <c r="S18" s="25" t="n">
        <v>6</v>
      </c>
      <c r="T18" s="78" t="n">
        <v>0</v>
      </c>
    </row>
    <row r="19" ht="21" customHeight="true">
      <c r="A19" s="13" t="s">
        <v>15</v>
      </c>
      <c r="B19" s="26" t="n">
        <v>161</v>
      </c>
      <c r="C19" s="26" t="n">
        <v>18</v>
      </c>
      <c r="D19" s="26" t="n">
        <v>17</v>
      </c>
      <c r="E19" s="25" t="n">
        <f>(B19+C19)+D19</f>
        <v>196</v>
      </c>
      <c r="F19" s="26" t="n">
        <v>37</v>
      </c>
      <c r="G19" s="45" t="n">
        <f>IF($L19&gt;0,(F19/$L19)*100,0)</f>
        <v>100</v>
      </c>
      <c r="H19" s="45" t="n">
        <v>0</v>
      </c>
      <c r="I19" s="45" t="n">
        <f>IF($L19&gt;0,(H19/$L19)*100,0)</f>
        <v>0</v>
      </c>
      <c r="J19" s="45" t="n">
        <v>0</v>
      </c>
      <c r="K19" s="45" t="n">
        <f>IF($L19&gt;0,(J19/$L19)*100,0)</f>
        <v>0</v>
      </c>
      <c r="L19" s="25" t="n">
        <f>(F19+H19)+J19</f>
        <v>37</v>
      </c>
      <c r="M19" s="26" t="n">
        <v>124</v>
      </c>
      <c r="N19" s="25" t="n">
        <f>L19+M19</f>
        <v>161</v>
      </c>
      <c r="O19" s="45" t="n">
        <f>IF(E19&gt;0,(N19/E19)*100,0)</f>
        <v>82.1428571428571</v>
      </c>
      <c r="P19" s="45" t="n">
        <v>1.61</v>
      </c>
      <c r="Q19" s="25" t="n">
        <f>E19-N19</f>
        <v>35</v>
      </c>
      <c r="R19" s="45" t="n">
        <f>IF(E19&gt;0,(Q19/E19)*100,0)</f>
        <v>17.8571428571429</v>
      </c>
      <c r="S19" s="25" t="n">
        <v>35</v>
      </c>
      <c r="T19" s="78" t="n">
        <v>0</v>
      </c>
    </row>
    <row r="20" ht="21" customHeight="true">
      <c r="A20" s="13" t="s">
        <v>16</v>
      </c>
      <c r="B20" s="26" t="n">
        <v>64</v>
      </c>
      <c r="C20" s="26" t="n">
        <v>13</v>
      </c>
      <c r="D20" s="26" t="n">
        <v>2</v>
      </c>
      <c r="E20" s="25" t="n">
        <f>(B20+C20)+D20</f>
        <v>79</v>
      </c>
      <c r="F20" s="26" t="n">
        <v>3</v>
      </c>
      <c r="G20" s="45" t="n">
        <f>IF($L20&gt;0,(F20/$L20)*100,0)</f>
        <v>100</v>
      </c>
      <c r="H20" s="45" t="n">
        <v>0</v>
      </c>
      <c r="I20" s="45" t="n">
        <f>IF($L20&gt;0,(H20/$L20)*100,0)</f>
        <v>0</v>
      </c>
      <c r="J20" s="45" t="n">
        <v>0</v>
      </c>
      <c r="K20" s="45" t="n">
        <f>IF($L20&gt;0,(J20/$L20)*100,0)</f>
        <v>0</v>
      </c>
      <c r="L20" s="25" t="n">
        <f>(F20+H20)+J20</f>
        <v>3</v>
      </c>
      <c r="M20" s="26" t="n">
        <v>61</v>
      </c>
      <c r="N20" s="25" t="n">
        <f>L20+M20</f>
        <v>64</v>
      </c>
      <c r="O20" s="45" t="n">
        <f>IF(E20&gt;0,(N20/E20)*100,0)</f>
        <v>81.0126582278481</v>
      </c>
      <c r="P20" s="45" t="n">
        <v>1.17</v>
      </c>
      <c r="Q20" s="25" t="n">
        <f>E20-N20</f>
        <v>15</v>
      </c>
      <c r="R20" s="45" t="n">
        <f>IF(E20&gt;0,(Q20/E20)*100,0)</f>
        <v>18.9873417721519</v>
      </c>
      <c r="S20" s="25" t="n">
        <v>15</v>
      </c>
      <c r="T20" s="78" t="n">
        <v>0</v>
      </c>
    </row>
    <row r="21" ht="21" customHeight="true">
      <c r="A21" s="13" t="s">
        <v>17</v>
      </c>
      <c r="B21" s="26" t="n">
        <v>31</v>
      </c>
      <c r="C21" s="26" t="n">
        <v>6</v>
      </c>
      <c r="D21" s="26" t="n">
        <v>6</v>
      </c>
      <c r="E21" s="25" t="n">
        <f>(B21+C21)+D21</f>
        <v>43</v>
      </c>
      <c r="F21" s="26" t="n">
        <v>3</v>
      </c>
      <c r="G21" s="45" t="n">
        <f>IF($L21&gt;0,(F21/$L21)*100,0)</f>
        <v>100</v>
      </c>
      <c r="H21" s="45" t="n">
        <v>0</v>
      </c>
      <c r="I21" s="45" t="n">
        <f>IF($L21&gt;0,(H21/$L21)*100,0)</f>
        <v>0</v>
      </c>
      <c r="J21" s="45" t="n">
        <v>0</v>
      </c>
      <c r="K21" s="45" t="n">
        <f>IF($L21&gt;0,(J21/$L21)*100,0)</f>
        <v>0</v>
      </c>
      <c r="L21" s="25" t="n">
        <f>(F21+H21)+J21</f>
        <v>3</v>
      </c>
      <c r="M21" s="26" t="n">
        <v>33</v>
      </c>
      <c r="N21" s="25" t="n">
        <f>L21+M21</f>
        <v>36</v>
      </c>
      <c r="O21" s="45" t="n">
        <f>IF(E21&gt;0,(N21/E21)*100,0)</f>
        <v>83.7209302325581</v>
      </c>
      <c r="P21" s="45" t="n">
        <v>0.5</v>
      </c>
      <c r="Q21" s="25" t="n">
        <f>E21-N21</f>
        <v>7</v>
      </c>
      <c r="R21" s="45" t="n">
        <f>IF(E21&gt;0,(Q21/E21)*100,0)</f>
        <v>16.2790697674419</v>
      </c>
      <c r="S21" s="25" t="n">
        <v>7</v>
      </c>
      <c r="T21" s="78" t="n">
        <v>0</v>
      </c>
    </row>
    <row r="22" ht="21" customHeight="true">
      <c r="A22" s="13" t="s">
        <v>18</v>
      </c>
      <c r="B22" s="26" t="n">
        <v>13</v>
      </c>
      <c r="C22" s="26" t="n">
        <v>13</v>
      </c>
      <c r="D22" s="26" t="n">
        <v>3</v>
      </c>
      <c r="E22" s="25" t="n">
        <f>(B22+C22)+D22</f>
        <v>29</v>
      </c>
      <c r="F22" s="26" t="n">
        <v>1</v>
      </c>
      <c r="G22" s="45" t="n">
        <f>IF($L22&gt;0,(F22/$L22)*100,0)</f>
        <v>100</v>
      </c>
      <c r="H22" s="45" t="n">
        <v>0</v>
      </c>
      <c r="I22" s="45" t="n">
        <f>IF($L22&gt;0,(H22/$L22)*100,0)</f>
        <v>0</v>
      </c>
      <c r="J22" s="45" t="n">
        <v>0</v>
      </c>
      <c r="K22" s="45" t="n">
        <f>IF($L22&gt;0,(J22/$L22)*100,0)</f>
        <v>0</v>
      </c>
      <c r="L22" s="25" t="n">
        <f>(F22+H22)+J22</f>
        <v>1</v>
      </c>
      <c r="M22" s="26" t="n">
        <v>16</v>
      </c>
      <c r="N22" s="25" t="n">
        <f>L22+M22</f>
        <v>17</v>
      </c>
      <c r="O22" s="45" t="n">
        <f>IF(E22&gt;0,(N22/E22)*100,0)</f>
        <v>58.6206896551724</v>
      </c>
      <c r="P22" s="45" t="n">
        <v>6</v>
      </c>
      <c r="Q22" s="25" t="n">
        <f>E22-N22</f>
        <v>12</v>
      </c>
      <c r="R22" s="45" t="n">
        <f>IF(E22&gt;0,(Q22/E22)*100,0)</f>
        <v>41.3793103448276</v>
      </c>
      <c r="S22" s="25" t="n">
        <v>12</v>
      </c>
      <c r="T22" s="78" t="n">
        <v>0</v>
      </c>
    </row>
    <row r="23" ht="21" customHeight="true">
      <c r="A23" s="14"/>
      <c r="B23" s="27"/>
      <c r="C23" s="27"/>
      <c r="D23" s="27"/>
      <c r="E23" s="38"/>
      <c r="F23" s="27"/>
      <c r="G23" s="46"/>
      <c r="H23" s="49"/>
      <c r="I23" s="46"/>
      <c r="J23" s="49"/>
      <c r="K23" s="46"/>
      <c r="L23" s="38"/>
      <c r="M23" s="27"/>
      <c r="N23" s="38"/>
      <c r="O23" s="46"/>
      <c r="P23" s="67"/>
      <c r="Q23" s="38"/>
      <c r="R23" s="46"/>
      <c r="S23" s="38"/>
      <c r="T23" s="79"/>
    </row>
    <row r="24" ht="21" customHeight="true">
      <c r="A24" s="14"/>
      <c r="B24" s="27"/>
      <c r="C24" s="27"/>
      <c r="D24" s="27"/>
      <c r="E24" s="38"/>
      <c r="F24" s="27"/>
      <c r="G24" s="46"/>
      <c r="H24" s="49"/>
      <c r="I24" s="46"/>
      <c r="J24" s="49"/>
      <c r="K24" s="46"/>
      <c r="L24" s="38"/>
      <c r="M24" s="27"/>
      <c r="N24" s="38"/>
      <c r="O24" s="46"/>
      <c r="P24" s="67"/>
      <c r="Q24" s="38"/>
      <c r="R24" s="46"/>
      <c r="S24" s="38"/>
      <c r="T24" s="79"/>
    </row>
    <row r="25" ht="21" customHeight="true">
      <c r="A25" s="14"/>
      <c r="B25" s="27"/>
      <c r="C25" s="27"/>
      <c r="D25" s="27"/>
      <c r="E25" s="38"/>
      <c r="F25" s="27"/>
      <c r="G25" s="46"/>
      <c r="H25" s="49"/>
      <c r="I25" s="46"/>
      <c r="J25" s="49"/>
      <c r="K25" s="46"/>
      <c r="L25" s="38"/>
      <c r="M25" s="27"/>
      <c r="N25" s="38"/>
      <c r="O25" s="46"/>
      <c r="P25" s="67"/>
      <c r="Q25" s="38"/>
      <c r="R25" s="46"/>
      <c r="S25" s="38"/>
      <c r="T25" s="79"/>
    </row>
    <row r="26" ht="21" customHeight="true">
      <c r="A26" s="14"/>
      <c r="B26" s="27"/>
      <c r="C26" s="27"/>
      <c r="D26" s="27"/>
      <c r="E26" s="38"/>
      <c r="F26" s="27"/>
      <c r="G26" s="46"/>
      <c r="H26" s="49"/>
      <c r="I26" s="46"/>
      <c r="J26" s="49"/>
      <c r="K26" s="46"/>
      <c r="L26" s="38"/>
      <c r="M26" s="27"/>
      <c r="N26" s="38"/>
      <c r="O26" s="46"/>
      <c r="P26" s="67"/>
      <c r="Q26" s="38"/>
      <c r="R26" s="46"/>
      <c r="S26" s="38"/>
      <c r="T26" s="79"/>
    </row>
    <row r="27" ht="21" customHeight="true">
      <c r="A27" s="14"/>
      <c r="B27" s="27"/>
      <c r="C27" s="27"/>
      <c r="D27" s="27"/>
      <c r="E27" s="38"/>
      <c r="F27" s="27"/>
      <c r="G27" s="46"/>
      <c r="H27" s="49"/>
      <c r="I27" s="46"/>
      <c r="J27" s="49"/>
      <c r="K27" s="46"/>
      <c r="L27" s="38"/>
      <c r="M27" s="27"/>
      <c r="N27" s="38"/>
      <c r="O27" s="46"/>
      <c r="P27" s="67"/>
      <c r="Q27" s="38"/>
      <c r="R27" s="46"/>
      <c r="S27" s="38"/>
      <c r="T27" s="79"/>
    </row>
    <row r="28" ht="21" customHeight="true">
      <c r="A28" s="14"/>
      <c r="B28" s="27"/>
      <c r="C28" s="27"/>
      <c r="D28" s="27"/>
      <c r="E28" s="38"/>
      <c r="F28" s="27"/>
      <c r="G28" s="46"/>
      <c r="H28" s="49"/>
      <c r="I28" s="46"/>
      <c r="J28" s="49"/>
      <c r="K28" s="46"/>
      <c r="L28" s="38"/>
      <c r="M28" s="27"/>
      <c r="N28" s="38"/>
      <c r="O28" s="46"/>
      <c r="P28" s="67"/>
      <c r="Q28" s="38"/>
      <c r="R28" s="46"/>
      <c r="S28" s="38"/>
      <c r="T28" s="79"/>
    </row>
    <row r="29" ht="21" customHeight="true">
      <c r="A29" s="15"/>
      <c r="B29" s="28"/>
      <c r="C29" s="28"/>
      <c r="D29" s="28"/>
      <c r="E29" s="38"/>
      <c r="F29" s="28"/>
      <c r="G29" s="46"/>
      <c r="H29" s="50"/>
      <c r="I29" s="46"/>
      <c r="J29" s="50"/>
      <c r="K29" s="46"/>
      <c r="L29" s="38"/>
      <c r="M29" s="28"/>
      <c r="N29" s="38"/>
      <c r="O29" s="46"/>
      <c r="P29" s="68"/>
      <c r="Q29" s="38"/>
      <c r="R29" s="46"/>
      <c r="S29" s="72"/>
      <c r="T29" s="80"/>
    </row>
    <row r="30" ht="21" customHeight="true">
      <c r="A30" s="15"/>
      <c r="B30" s="28"/>
      <c r="C30" s="28"/>
      <c r="D30" s="28"/>
      <c r="E30" s="38"/>
      <c r="F30" s="28"/>
      <c r="G30" s="46"/>
      <c r="H30" s="50"/>
      <c r="I30" s="46"/>
      <c r="J30" s="50"/>
      <c r="K30" s="46"/>
      <c r="L30" s="38"/>
      <c r="M30" s="28"/>
      <c r="N30" s="38"/>
      <c r="O30" s="46"/>
      <c r="P30" s="68"/>
      <c r="Q30" s="38"/>
      <c r="R30" s="46"/>
      <c r="S30" s="72"/>
      <c r="T30" s="80"/>
    </row>
    <row r="31">
      <c r="A31" s="6"/>
      <c r="B31" s="6"/>
      <c r="C31" s="32"/>
      <c r="D31" s="32"/>
      <c r="E31" s="32"/>
      <c r="F31" s="32"/>
      <c r="G31" s="32"/>
      <c r="H31" s="32"/>
      <c r="I31" s="40"/>
      <c r="J31" s="6"/>
      <c r="K31" s="55"/>
      <c r="L31" s="56"/>
      <c r="M31" s="56"/>
      <c r="N31" s="56"/>
      <c r="O31" s="17"/>
      <c r="P31" s="69" t="s">
        <v>67</v>
      </c>
      <c r="Q31" s="69"/>
    </row>
    <row r="32">
      <c r="A32" s="6"/>
      <c r="B32" s="6"/>
      <c r="C32" s="6"/>
      <c r="D32" s="16" t="s">
        <v>32</v>
      </c>
      <c r="E32" s="32"/>
      <c r="F32" s="32"/>
      <c r="G32" s="47" t="s">
        <v>43</v>
      </c>
      <c r="H32" s="47"/>
      <c r="I32" s="40"/>
      <c r="J32" s="6"/>
      <c r="K32" s="55"/>
      <c r="L32" s="56"/>
      <c r="M32" s="56"/>
      <c r="N32" s="56"/>
      <c r="O32" s="55"/>
      <c r="P32" s="56"/>
      <c r="Q32" s="56"/>
    </row>
    <row r="33">
      <c r="A33" s="16" t="s">
        <v>19</v>
      </c>
      <c r="B33" s="16"/>
      <c r="C33" s="16"/>
      <c r="D33" s="16"/>
      <c r="E33" s="16"/>
      <c r="F33" s="16"/>
      <c r="G33" s="40"/>
      <c r="H33" s="6"/>
      <c r="I33" s="16"/>
      <c r="J33" s="47"/>
      <c r="K33" s="16"/>
      <c r="L33" s="16" t="s">
        <v>54</v>
      </c>
      <c r="M33" s="16"/>
      <c r="N33" s="16"/>
      <c r="O33" s="6"/>
      <c r="P33" s="6"/>
      <c r="Q33" s="6"/>
    </row>
    <row r="34">
      <c r="A34" s="16"/>
      <c r="B34" s="16"/>
      <c r="C34" s="16"/>
      <c r="D34" s="16" t="s">
        <v>33</v>
      </c>
      <c r="E34" s="16"/>
      <c r="F34" s="16"/>
      <c r="G34" s="47" t="s">
        <v>44</v>
      </c>
      <c r="H34" s="47"/>
      <c r="I34" s="16"/>
      <c r="J34" s="53"/>
      <c r="K34" s="16"/>
      <c r="L34" s="16"/>
      <c r="M34" s="16"/>
      <c r="N34" s="59"/>
      <c r="O34" s="55"/>
      <c r="P34" s="56"/>
      <c r="Q34" s="56"/>
    </row>
    <row r="35">
      <c r="A35" s="16" t="s">
        <v>20</v>
      </c>
      <c r="B35" s="29" t="s">
        <v>26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40"/>
      <c r="P35" s="6"/>
      <c r="Q35" s="56"/>
    </row>
    <row r="36">
      <c r="A36" s="16" t="s">
        <v>21</v>
      </c>
      <c r="B36" s="29" t="s">
        <v>27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40"/>
      <c r="P36" s="6"/>
      <c r="Q36" s="56"/>
    </row>
    <row r="37">
      <c r="A37" s="16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40"/>
      <c r="P37" s="6"/>
      <c r="Q37" s="56"/>
    </row>
    <row r="79991" ht="21" customHeight="true"/>
    <row r="79992" ht="21" customHeight="true"/>
    <row r="79993" ht="21" customHeight="true"/>
    <row r="79994" ht="21" customHeight="true"/>
    <row r="79995" ht="21" customHeight="true"/>
    <row r="79996" ht="21" customHeight="true"/>
    <row r="79997" ht="21" customHeight="true"/>
    <row r="79998" ht="21" customHeight="true"/>
    <row r="79999" ht="21" customHeight="true"/>
    <row r="80000" ht="21" customHeight="true"/>
  </sheetData>
  <mergeCells>
    <mergeCell ref="N7:O7"/>
    <mergeCell ref="P1:T1"/>
    <mergeCell ref="I2:N2"/>
    <mergeCell ref="P2:T2"/>
    <mergeCell ref="A4:T4"/>
    <mergeCell ref="A5:T5"/>
    <mergeCell ref="B6:E6"/>
    <mergeCell ref="F6:P6"/>
    <mergeCell ref="Q6:T6"/>
    <mergeCell ref="B37:N37"/>
    <mergeCell ref="P7:P9"/>
    <mergeCell ref="Q7:R7"/>
    <mergeCell ref="S7:S9"/>
    <mergeCell ref="T7:T9"/>
    <mergeCell ref="E8:E9"/>
    <mergeCell ref="F8:G8"/>
    <mergeCell ref="H8:I8"/>
    <mergeCell ref="J8:K8"/>
    <mergeCell ref="L8:L9"/>
    <mergeCell ref="N8:O8"/>
    <mergeCell ref="B7:B9"/>
    <mergeCell ref="C7:C9"/>
    <mergeCell ref="D7:D9"/>
    <mergeCell ref="F7:K7"/>
    <mergeCell ref="M7:M9"/>
    <mergeCell ref="Q8:R8"/>
    <mergeCell ref="G32:H32"/>
    <mergeCell ref="G34:H34"/>
    <mergeCell ref="B35:N35"/>
    <mergeCell ref="B36:N36"/>
  </mergeCells>
  <pageMargins bottom="0.75" footer="0.3" header="0.3" left="0.7" right="0.7" top="0.75"/>
  <pageSetup paperSize="9" orientation="portrait" fitToHeight="0" fitToWidth="0"/>
</worksheet>
</file>