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<sst xmlns="http://schemas.openxmlformats.org/spreadsheetml/2006/main" count="72" uniqueCount="65">
  <si>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</si>
  <si>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</si>
  <si>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</si>
  <si>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中華民國110年2月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</si>
  <si>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</si>
  <si>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</si>
  <si>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</si>
  <si>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</si>
  <si>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</si>
  <si>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</si>
  <si>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</si>
  <si>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</si>
  <si>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</si>
  <si>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</si>
  <si>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</si>
  <si>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</si>
  <si>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</si>
  <si>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</si>
  <si>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</si>
  <si>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</si>
  <si>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</si>
  <si>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</si>
  <si>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</si>
  <si>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</si>
  <si>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</si>
  <si>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</si>
  <si>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</si>
  <si>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</si>
  <si>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</si>
  <si>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</si>
  <si>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</si>
  <si>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</si>
  <si>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</si>
  <si>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</si>
  <si>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</si>
  <si>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</si>
  <si>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</si>
  <si>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</si>
  <si>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</si>
  <si>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</si>
  <si>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</si>
  <si>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</si>
  <si>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</si>
  <si>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</si>
  <si>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</si>
  <si>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</si>
  <si>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</si>
  <si>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</si>
  <si>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</si>
  <si>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</si>
  <si>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</si>
  <si>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</si>
  <si>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</si>
  <si>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</si>
  <si>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</si>
  <si>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</si>
  <si>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</si>
  <si>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</si>
  <si>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</si>
  <si>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</si>
  <si>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</si>
  <si>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</si>
  <si>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110年 3月 4日編製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</si>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</sst>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3">
      <selection activeCell="M32" sqref="M32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231</v>
      </c>
      <c r="C12" s="40">
        <f>SUM(C13:C33)</f>
        <v>98</v>
      </c>
      <c r="D12" s="40">
        <f>B12+C12</f>
        <v>329</v>
      </c>
      <c r="E12" s="40">
        <f>SUM(E13:E33)</f>
        <v>230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230</v>
      </c>
      <c r="J12" s="58">
        <f>IF(D12&gt;0,(I12/D12)*100,0)</f>
        <v>69.9088145896657</v>
      </c>
      <c r="K12" s="40">
        <f>D12-I12</f>
        <v>99</v>
      </c>
      <c r="L12" s="58">
        <f>IF(D12&gt;0,(K12/D12)*100,0)</f>
        <v>30.0911854103343</v>
      </c>
      <c r="M12" s="40">
        <f>K12-N12</f>
        <v>99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f>B13+C13</f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85</v>
      </c>
      <c r="C15" s="42">
        <v>9</v>
      </c>
      <c r="D15" s="40">
        <f>B15+C15</f>
        <v>94</v>
      </c>
      <c r="E15" s="42">
        <v>83</v>
      </c>
      <c r="F15" s="59">
        <f>IF(I15&gt;0,(E15/I15)*100,0)</f>
        <v>100</v>
      </c>
      <c r="G15" s="59">
        <v>0</v>
      </c>
      <c r="H15" s="59">
        <f>IF(I15&gt;0,(G15/I15)*100,0)</f>
        <v>0</v>
      </c>
      <c r="I15" s="40">
        <f>E15+G15</f>
        <v>83</v>
      </c>
      <c r="J15" s="59">
        <f>IF(D15&gt;0,(I15/D15)*100,0)</f>
        <v>88.2978723404255</v>
      </c>
      <c r="K15" s="40">
        <f>D15-I15</f>
        <v>11</v>
      </c>
      <c r="L15" s="59">
        <f>IF(D15&gt;0,(K15/D15)*100,0)</f>
        <v>11.7021276595745</v>
      </c>
      <c r="M15" s="42">
        <v>11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17</v>
      </c>
      <c r="C16" s="42">
        <v>4</v>
      </c>
      <c r="D16" s="40">
        <f>B16+C16</f>
        <v>21</v>
      </c>
      <c r="E16" s="42">
        <v>20</v>
      </c>
      <c r="F16" s="59">
        <f>IF(I16&gt;0,(E16/I16)*100,0)</f>
        <v>100</v>
      </c>
      <c r="G16" s="59">
        <v>0</v>
      </c>
      <c r="H16" s="59">
        <f>IF(I16&gt;0,(G16/I16)*100,0)</f>
        <v>0</v>
      </c>
      <c r="I16" s="40">
        <f>E16+G16</f>
        <v>20</v>
      </c>
      <c r="J16" s="59">
        <f>IF(D16&gt;0,(I16/D16)*100,0)</f>
        <v>95.2380952380952</v>
      </c>
      <c r="K16" s="40">
        <f>D16-I16</f>
        <v>1</v>
      </c>
      <c r="L16" s="59">
        <f>IF(D16&gt;0,(K16/D16)*100,0)</f>
        <v>4.76190476190476</v>
      </c>
      <c r="M16" s="42">
        <v>1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1</v>
      </c>
      <c r="C17" s="42">
        <v>1</v>
      </c>
      <c r="D17" s="40">
        <f>B17+C17</f>
        <v>2</v>
      </c>
      <c r="E17" s="42">
        <v>2</v>
      </c>
      <c r="F17" s="59">
        <f>IF(I17&gt;0,(E17/I17)*100,0)</f>
        <v>100</v>
      </c>
      <c r="G17" s="59">
        <v>0</v>
      </c>
      <c r="H17" s="59">
        <f>IF(I17&gt;0,(G17/I17)*100,0)</f>
        <v>0</v>
      </c>
      <c r="I17" s="40">
        <f>E17+G17</f>
        <v>2</v>
      </c>
      <c r="J17" s="59">
        <f>IF(D17&gt;0,(I17/D17)*100,0)</f>
        <v>100</v>
      </c>
      <c r="K17" s="40">
        <f>D17-I17</f>
        <v>0</v>
      </c>
      <c r="L17" s="59">
        <f>IF(D17&gt;0,(K17/D17)*100,0)</f>
        <v>0</v>
      </c>
      <c r="M17" s="42">
        <v>0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126</v>
      </c>
      <c r="C18" s="42">
        <v>83</v>
      </c>
      <c r="D18" s="40">
        <f>B18+C18</f>
        <v>209</v>
      </c>
      <c r="E18" s="42">
        <v>123</v>
      </c>
      <c r="F18" s="59">
        <f>IF(I18&gt;0,(E18/I18)*100,0)</f>
        <v>100</v>
      </c>
      <c r="G18" s="59">
        <v>0</v>
      </c>
      <c r="H18" s="59">
        <f>IF(I18&gt;0,(G18/I18)*100,0)</f>
        <v>0</v>
      </c>
      <c r="I18" s="40">
        <f>E18+G18</f>
        <v>123</v>
      </c>
      <c r="J18" s="59">
        <f>IF(D18&gt;0,(I18/D18)*100,0)</f>
        <v>58.8516746411483</v>
      </c>
      <c r="K18" s="40">
        <f>D18-I18</f>
        <v>86</v>
      </c>
      <c r="L18" s="59">
        <f>IF(D18&gt;0,(K18/D18)*100,0)</f>
        <v>41.1483253588517</v>
      </c>
      <c r="M18" s="42">
        <v>86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1</v>
      </c>
      <c r="C19" s="42">
        <v>1</v>
      </c>
      <c r="D19" s="40">
        <f>B19+C19</f>
        <v>2</v>
      </c>
      <c r="E19" s="42">
        <v>1</v>
      </c>
      <c r="F19" s="59">
        <f>IF(I19&gt;0,(E19/I19)*100,0)</f>
        <v>100</v>
      </c>
      <c r="G19" s="59">
        <v>0</v>
      </c>
      <c r="H19" s="59">
        <f>IF(I19&gt;0,(G19/I19)*100,0)</f>
        <v>0</v>
      </c>
      <c r="I19" s="40">
        <f>E19+G19</f>
        <v>1</v>
      </c>
      <c r="J19" s="59">
        <f>IF(D19&gt;0,(I19/D19)*100,0)</f>
        <v>50</v>
      </c>
      <c r="K19" s="40">
        <f>D19-I19</f>
        <v>1</v>
      </c>
      <c r="L19" s="59">
        <f>IF(D19&gt;0,(K19/D19)*100,0)</f>
        <v>50</v>
      </c>
      <c r="M19" s="42">
        <v>1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1</v>
      </c>
      <c r="C20" s="42">
        <v>0</v>
      </c>
      <c r="D20" s="40">
        <f>B20+C20</f>
        <v>1</v>
      </c>
      <c r="E20" s="42">
        <v>1</v>
      </c>
      <c r="F20" s="59">
        <f>IF(I20&gt;0,(E20/I20)*100,0)</f>
        <v>100</v>
      </c>
      <c r="G20" s="59">
        <v>0</v>
      </c>
      <c r="H20" s="59">
        <f>IF(I20&gt;0,(G20/I20)*100,0)</f>
        <v>0</v>
      </c>
      <c r="I20" s="40">
        <f>E20+G20</f>
        <v>1</v>
      </c>
      <c r="J20" s="59">
        <f>IF(D20&gt;0,(I20/D20)*100,0)</f>
        <v>100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IF(I21&gt;0,(G21/I21)*100,0)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IF(I22&gt;0,(G22/I22)*100,0)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IF(I23&gt;0,(G23/I23)*100,0)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60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