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<sst xmlns="http://schemas.openxmlformats.org/spreadsheetml/2006/main" count="72" uniqueCount="65">
  <si>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</si>
  <si>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</si>
  <si>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</si>
  <si>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中華民國110年9月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</si>
  <si>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</si>
  <si>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</si>
  <si>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</si>
  <si>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</si>
  <si>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</si>
  <si>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</si>
  <si>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</si>
  <si>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</si>
  <si>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</si>
  <si>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</si>
  <si>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</si>
  <si>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</si>
  <si>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</si>
  <si>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</si>
  <si>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</si>
  <si>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</si>
  <si>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</si>
  <si>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</si>
  <si>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</si>
  <si>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</si>
  <si>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</si>
  <si>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</si>
  <si>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</si>
  <si>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</si>
  <si>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</si>
  <si>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</si>
  <si>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</si>
  <si>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</si>
  <si>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</si>
  <si>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</si>
  <si>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</si>
  <si>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</si>
  <si>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</si>
  <si>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</si>
  <si>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</si>
  <si>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</si>
  <si>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</si>
  <si>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</si>
  <si>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</si>
  <si>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</si>
  <si>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</si>
  <si>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</si>
  <si>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</si>
  <si>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</si>
  <si>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</si>
  <si>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</si>
  <si>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</si>
  <si>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</si>
  <si>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</si>
  <si>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</si>
  <si>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</si>
  <si>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</si>
  <si>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</si>
  <si>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</si>
  <si>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</si>
  <si>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</si>
  <si>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</si>
  <si>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</si>
  <si>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110年 10月 4日編製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</si>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</sst>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20">
      <selection activeCell="M32" sqref="M32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292</v>
      </c>
      <c r="C12" s="40">
        <f>SUM(C13:C33)</f>
        <v>120</v>
      </c>
      <c r="D12" s="40">
        <f>B12+C12</f>
        <v>412</v>
      </c>
      <c r="E12" s="40">
        <f>SUM(E13:E33)</f>
        <v>274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274</v>
      </c>
      <c r="J12" s="58">
        <f>IF(D12&gt;0,(I12/D12)*100,0)</f>
        <v>66.504854368932</v>
      </c>
      <c r="K12" s="40">
        <f>D12-I12</f>
        <v>138</v>
      </c>
      <c r="L12" s="58">
        <f>IF(D12&gt;0,(K12/D12)*100,0)</f>
        <v>33.495145631068</v>
      </c>
      <c r="M12" s="40">
        <f>K12-N12</f>
        <v>138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f>B13+C13</f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101</v>
      </c>
      <c r="C15" s="42">
        <v>5</v>
      </c>
      <c r="D15" s="40">
        <f>B15+C15</f>
        <v>106</v>
      </c>
      <c r="E15" s="42">
        <v>97</v>
      </c>
      <c r="F15" s="59">
        <f>IF(I15&gt;0,(E15/I15)*100,0)</f>
        <v>100</v>
      </c>
      <c r="G15" s="59">
        <v>0</v>
      </c>
      <c r="H15" s="59">
        <f>IF(I16&gt;0,(G16/I16)*100,0)</f>
        <v>0</v>
      </c>
      <c r="I15" s="40">
        <f>E15+G15</f>
        <v>97</v>
      </c>
      <c r="J15" s="59">
        <f>IF(D15&gt;0,(I15/D15)*100,0)</f>
        <v>91.5094339622642</v>
      </c>
      <c r="K15" s="40">
        <f>D15-I15</f>
        <v>9</v>
      </c>
      <c r="L15" s="59">
        <f>IF(D15&gt;0,(K15/D15)*100,0)</f>
        <v>8.49056603773585</v>
      </c>
      <c r="M15" s="42">
        <v>9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26</v>
      </c>
      <c r="C16" s="42">
        <v>5</v>
      </c>
      <c r="D16" s="40">
        <f>B16+C16</f>
        <v>31</v>
      </c>
      <c r="E16" s="42">
        <v>28</v>
      </c>
      <c r="F16" s="59">
        <f>IF(I16&gt;0,(E16/I16)*100,0)</f>
        <v>100</v>
      </c>
      <c r="G16" s="59">
        <v>0</v>
      </c>
      <c r="H16" s="59">
        <f>IF(I17&gt;0,(G17/I17)*100,0)</f>
        <v>0</v>
      </c>
      <c r="I16" s="40">
        <f>E16+G16</f>
        <v>28</v>
      </c>
      <c r="J16" s="59">
        <f>IF(D16&gt;0,(I16/D16)*100,0)</f>
        <v>90.3225806451613</v>
      </c>
      <c r="K16" s="40">
        <f>D16-I16</f>
        <v>3</v>
      </c>
      <c r="L16" s="59">
        <f>IF(D16&gt;0,(K16/D16)*100,0)</f>
        <v>9.67741935483871</v>
      </c>
      <c r="M16" s="42">
        <v>3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2</v>
      </c>
      <c r="C17" s="42">
        <v>0</v>
      </c>
      <c r="D17" s="40">
        <f>B17+C17</f>
        <v>2</v>
      </c>
      <c r="E17" s="42">
        <v>1</v>
      </c>
      <c r="F17" s="59">
        <f>IF(I17&gt;0,(E17/I17)*100,0)</f>
        <v>100</v>
      </c>
      <c r="G17" s="59">
        <v>0</v>
      </c>
      <c r="H17" s="59">
        <f>IF(I18&gt;0,(G18/I18)*100,0)</f>
        <v>0</v>
      </c>
      <c r="I17" s="40">
        <f>E17+G17</f>
        <v>1</v>
      </c>
      <c r="J17" s="59">
        <f>IF(D17&gt;0,(I17/D17)*100,0)</f>
        <v>50</v>
      </c>
      <c r="K17" s="40">
        <f>D17-I17</f>
        <v>1</v>
      </c>
      <c r="L17" s="59">
        <f>IF(D17&gt;0,(K17/D17)*100,0)</f>
        <v>50</v>
      </c>
      <c r="M17" s="42">
        <v>1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160</v>
      </c>
      <c r="C18" s="42">
        <v>110</v>
      </c>
      <c r="D18" s="40">
        <f>B18+C18</f>
        <v>270</v>
      </c>
      <c r="E18" s="42">
        <v>145</v>
      </c>
      <c r="F18" s="59">
        <f>IF(I18&gt;0,(E18/I18)*100,0)</f>
        <v>100</v>
      </c>
      <c r="G18" s="59">
        <v>0</v>
      </c>
      <c r="H18" s="59">
        <f>IF(I19&gt;0,(G19/I19)*100,0)</f>
        <v>0</v>
      </c>
      <c r="I18" s="40">
        <f>E18+G18</f>
        <v>145</v>
      </c>
      <c r="J18" s="59">
        <f>IF(D18&gt;0,(I18/D18)*100,0)</f>
        <v>53.7037037037037</v>
      </c>
      <c r="K18" s="40">
        <f>D18-I18</f>
        <v>125</v>
      </c>
      <c r="L18" s="59">
        <f>IF(D18&gt;0,(K18/D18)*100,0)</f>
        <v>46.2962962962963</v>
      </c>
      <c r="M18" s="42">
        <v>125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2</v>
      </c>
      <c r="C19" s="42">
        <v>0</v>
      </c>
      <c r="D19" s="40">
        <f>B19+C19</f>
        <v>2</v>
      </c>
      <c r="E19" s="42">
        <v>2</v>
      </c>
      <c r="F19" s="59">
        <f>IF(I19&gt;0,(E19/I19)*100,0)</f>
        <v>100</v>
      </c>
      <c r="G19" s="59">
        <v>0</v>
      </c>
      <c r="H19" s="59">
        <f>IF(I21&gt;0,(G21/I21)*100,0)</f>
        <v>0</v>
      </c>
      <c r="I19" s="40">
        <f>E19+G19</f>
        <v>2</v>
      </c>
      <c r="J19" s="59">
        <f>IF(D19&gt;0,(I19/D19)*100,0)</f>
        <v>100</v>
      </c>
      <c r="K19" s="40">
        <f>D19-I19</f>
        <v>0</v>
      </c>
      <c r="L19" s="59">
        <f>IF(D19&gt;0,(K19/D19)*100,0)</f>
        <v>0</v>
      </c>
      <c r="M19" s="42">
        <v>0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1</v>
      </c>
      <c r="C20" s="42">
        <v>0</v>
      </c>
      <c r="D20" s="40">
        <f>B20+C20</f>
        <v>1</v>
      </c>
      <c r="E20" s="42">
        <v>1</v>
      </c>
      <c r="F20" s="59">
        <f>IF(I20&gt;0,(E20/I20)*100,0)</f>
        <v>100</v>
      </c>
      <c r="G20" s="59">
        <v>0</v>
      </c>
      <c r="H20" s="59">
        <f>IF(I27&gt;0,(G27/I27)*100,0)</f>
        <v>0</v>
      </c>
      <c r="I20" s="40">
        <f>E20+G20</f>
        <v>1</v>
      </c>
      <c r="J20" s="59">
        <f>IF(D20&gt;0,(I20/D20)*100,0)</f>
        <v>100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IF(I28&gt;0,(G28/I28)*100,0)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IF(I29&gt;0,(G29/I29)*100,0)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IF(I30&gt;0,(G30/I30)*100,0)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60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