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Regression_Int" localSheetId="0" hidden="true">1</definedName>
  </definedNames>
</workbook>
</file>

<file path=xl/sharedStrings.xml><?xml version="1.0" encoding="utf-8"?>
<sst xmlns="http://schemas.openxmlformats.org/spreadsheetml/2006/main" count="50">
  <si>
    <t>公開類</t>
  </si>
  <si>
    <t>月報</t>
  </si>
  <si>
    <t>臺中市各類農產品批發市場交易量、交易額、平均價及管理費收入</t>
  </si>
  <si>
    <t>中華民國110年6月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</si>
  <si>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</si>
  <si>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</si>
  <si>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</si>
  <si>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</si>
  <si>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</si>
  <si>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</si>
  <si>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</si>
  <si>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</si>
  <si>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</si>
  <si>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</si>
  <si>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</si>
  <si>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</si>
  <si>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</si>
  <si>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</si>
  <si>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</si>
  <si>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</si>
  <si>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</si>
  <si>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</si>
  <si>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</si>
  <si>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</si>
  <si>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</si>
  <si>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</si>
  <si>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</si>
  <si>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</si>
  <si>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</si>
  <si>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</si>
  <si>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</si>
  <si>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</si>
  <si>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</si>
  <si>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</si>
  <si>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</si>
  <si>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</si>
  <si>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</si>
  <si>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</si>
  <si>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</si>
  <si>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</si>
  <si>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</si>
  <si>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</si>
  <si>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</si>
  <si>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臺中市政府農業局</t>
  </si>
  <si>
    <t>20322-07-01-2</t>
  </si>
  <si>
    <t>管理費收入</t>
  </si>
  <si>
    <t>機關首長</t>
  </si>
  <si>
    <t>編製日期:中華民110年07月13日</t>
  </si>
  <si>
    <t>備註</t>
  </si>
  <si>
    <t>臺中肉品市場自6月起已停止拍賣作業，爰無交易數量及金額</t>
  </si>
</sst>
</file>

<file path=xl/styles.xml><?xml version="1.0" encoding="utf-8"?>
<styleSheet xmlns="http://schemas.openxmlformats.org/spreadsheetml/2006/main">
  <numFmts count="8">
    <numFmt formatCode="General_)" numFmtId="188"/>
    <numFmt formatCode="_-&quot;$&quot;* #,##0.00_-;\-&quot;$&quot;* #,##0.00_-;_-&quot;$&quot;* &quot;-&quot;??_-;_-@_-" numFmtId="189"/>
    <numFmt formatCode="_(* #,##0.00_);_(* \(#,##0.00\);_(* &quot;-&quot;??_);_(@_)" numFmtId="190"/>
    <numFmt formatCode="#,##0.0_);[Red]\(#,##0.0\)" numFmtId="191"/>
    <numFmt formatCode="_-* #,##0_-;\-* #,##0_-;_-* &quot;-&quot;_-;_-@_-" numFmtId="192"/>
    <numFmt formatCode="#,##0.00_);[Red]\(#,##0.00\)" numFmtId="193"/>
    <numFmt formatCode="#,##0_);[Red]\(#,##0\)" numFmtId="194"/>
    <numFmt formatCode="_(* #,##0_);_(* \(#,##0\);_(* &quot;-&quot;??_);_(@_)" numFmtId="195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8"/>
      <color theme="1"/>
      <name val="華康楷書體W5"/>
    </font>
    <font>
      <b val="false"/>
      <i val="false"/>
      <u val="none"/>
      <sz val="14"/>
      <color theme="1"/>
      <name val="華康楷書體W5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188" fontId="1" borderId="0" xfId="0" applyNumberFormat="true" applyFont="true" applyFill="false" applyBorder="false" applyAlignment="false" applyProtection="false"/>
    <xf numFmtId="189" fontId="1" borderId="0" xfId="0" applyNumberFormat="true" applyFont="false" applyFill="false" applyBorder="false" applyAlignment="false" applyProtection="false">
      <alignment vertical="center"/>
    </xf>
    <xf numFmtId="190" fontId="2" borderId="0" xfId="0" applyNumberFormat="true" applyFont="fals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188" fontId="1" borderId="0" xfId="1" applyNumberFormat="true" applyFont="true" applyFill="false" applyBorder="false" applyAlignment="false" applyProtection="false"/>
    <xf numFmtId="189" fontId="1" borderId="0" xfId="2" applyNumberFormat="true" applyFont="false" applyFill="false" applyBorder="false" applyAlignment="false" applyProtection="false">
      <alignment vertical="center"/>
    </xf>
    <xf numFmtId="190" fontId="2" borderId="0" xfId="3" applyNumberFormat="true" applyFont="fals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/>
    </xf>
    <xf numFmtId="49" fontId="3" borderId="4" xfId="1" applyNumberFormat="true" applyFont="true" applyBorder="true">
      <alignment horizontal="center" vertical="center"/>
    </xf>
    <xf numFmtId="188" fontId="3" borderId="3" xfId="1" applyNumberFormat="true" applyFont="true" applyBorder="true">
      <alignment horizontal="distributed" vertical="center"/>
    </xf>
    <xf numFmtId="188" fontId="1" borderId="4" xfId="1" applyNumberFormat="true" applyFont="true" applyBorder="true">
      <alignment vertical="center"/>
    </xf>
    <xf numFmtId="188" fontId="3" borderId="5" xfId="1" applyNumberFormat="true" applyFont="true" applyBorder="true">
      <alignment horizontal="distributed" vertical="center"/>
    </xf>
    <xf numFmtId="188" fontId="1" borderId="6" xfId="1" applyNumberFormat="true" applyFont="true" applyBorder="true">
      <alignment horizontal="distributed" vertical="center"/>
    </xf>
    <xf numFmtId="188" fontId="1" borderId="7" xfId="1" applyNumberFormat="true" applyFont="true" applyBorder="true">
      <alignment horizontal="distributed" vertical="center"/>
    </xf>
    <xf numFmtId="188" fontId="3" borderId="8" xfId="1" applyNumberFormat="true" applyFont="true" applyBorder="true">
      <alignment horizontal="distributed" vertical="center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3" xfId="1" applyNumberFormat="true" applyFont="true">
      <alignment vertical="center"/>
    </xf>
    <xf numFmtId="188" fontId="3" xfId="1" applyNumberFormat="true" applyFont="true">
      <alignment horizontal="left" vertical="center"/>
    </xf>
    <xf numFmtId="188" fontId="5" xfId="1" applyNumberFormat="true" applyFont="true">
      <alignment vertical="center"/>
    </xf>
    <xf numFmtId="188" fontId="3" borderId="9" xfId="1" applyNumberFormat="true" applyFont="true" applyBorder="true">
      <alignment horizontal="distributed" vertical="center"/>
    </xf>
    <xf numFmtId="188" fontId="3" borderId="9" xfId="1" applyNumberFormat="true" applyFont="true" applyBorder="true">
      <alignment horizontal="left" vertical="center"/>
    </xf>
    <xf numFmtId="188" fontId="3" borderId="4" xfId="1" applyNumberFormat="true" applyFont="true" applyBorder="true">
      <alignment horizontal="center" vertical="center"/>
    </xf>
    <xf numFmtId="188" fontId="1" borderId="7" xfId="1" applyNumberFormat="true" applyFont="true" applyBorder="true">
      <alignment vertical="center"/>
    </xf>
    <xf numFmtId="188" fontId="1" borderId="10" xfId="1" applyNumberFormat="true" applyFont="true" applyBorder="true">
      <alignment horizontal="distributed" vertical="center"/>
    </xf>
    <xf numFmtId="188" fontId="1" borderId="11" xfId="1" applyNumberFormat="true" applyFont="true" applyBorder="true">
      <alignment horizontal="distributed" vertical="center"/>
    </xf>
    <xf numFmtId="188" fontId="3" borderId="10" xfId="1" applyNumberFormat="true" applyFont="true" applyBorder="true">
      <alignment horizontal="distributed" vertical="center"/>
    </xf>
    <xf numFmtId="188" fontId="3" borderId="12" xfId="1" applyNumberFormat="true" applyFont="true" applyBorder="true">
      <alignment horizontal="distributed" vertical="center"/>
    </xf>
    <xf numFmtId="188" fontId="3" borderId="4" xfId="1" applyNumberFormat="true" applyFont="true" applyBorder="true">
      <alignment horizontal="distributed" vertical="center"/>
    </xf>
    <xf numFmtId="188" fontId="3" borderId="11" xfId="1" applyNumberFormat="true" applyFont="true" applyBorder="true">
      <alignment horizontal="distributed" vertical="center"/>
    </xf>
    <xf numFmtId="188" fontId="3" borderId="13" xfId="1" applyNumberFormat="true" applyFont="true" applyBorder="true">
      <alignment horizontal="distributed" vertical="center"/>
    </xf>
    <xf numFmtId="188" fontId="3" borderId="14" xfId="1" applyNumberFormat="true" applyFont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distributed"/>
    </xf>
    <xf numFmtId="188" fontId="1" fillId="2" borderId="11" xfId="1" applyNumberFormat="true" applyFont="true" applyFill="true" applyBorder="true"/>
    <xf numFmtId="188" fontId="1" borderId="8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center" vertical="center"/>
    </xf>
    <xf numFmtId="188" fontId="3" borderId="10" xfId="1" applyNumberFormat="true" applyFont="true" applyBorder="true">
      <alignment horizontal="center" vertical="center"/>
    </xf>
    <xf numFmtId="188" fontId="3" borderId="3" xfId="1" applyNumberFormat="true" applyFont="true" applyBorder="true">
      <alignment horizontal="centerContinuous" vertical="center"/>
    </xf>
    <xf numFmtId="188" fontId="3" borderId="4" xfId="1" applyNumberFormat="true" applyFont="true" applyBorder="true">
      <alignment vertical="center"/>
    </xf>
    <xf numFmtId="191" fontId="6" borderId="4" xfId="1" applyNumberFormat="true" applyFont="true" applyBorder="true">
      <alignment horizontal="right" vertical="center"/>
    </xf>
    <xf numFmtId="191" fontId="6" borderId="1" xfId="1" applyNumberFormat="true" applyFont="true" applyBorder="true">
      <alignment horizontal="right" vertical="center"/>
    </xf>
    <xf numFmtId="192" fontId="6" borderId="4" xfId="2" applyNumberFormat="true" applyFont="true" applyBorder="true">
      <alignment horizontal="right" vertical="center"/>
    </xf>
    <xf numFmtId="188" fontId="6" borderId="4" xfId="1" applyNumberFormat="true" applyFont="true" applyBorder="true">
      <alignment horizontal="right" vertical="center"/>
    </xf>
    <xf numFmtId="193" fontId="6" borderId="1" xfId="1" applyNumberFormat="true" applyFont="true" applyBorder="true">
      <alignment horizontal="right" vertical="center"/>
    </xf>
    <xf numFmtId="188" fontId="3" xfId="1" applyNumberFormat="true" applyFont="true">
      <alignment horizontal="center" vertical="center"/>
    </xf>
    <xf numFmtId="188" fontId="3" xfId="1" applyNumberFormat="true" applyFont="true">
      <alignment wrapText="true"/>
    </xf>
    <xf numFmtId="188" fontId="3" borderId="11" xfId="1" applyNumberFormat="true" applyFont="true" applyBorder="true">
      <alignment horizontal="center" vertical="center"/>
    </xf>
    <xf numFmtId="194" fontId="6" borderId="1" xfId="1" applyNumberFormat="true" applyFont="true" applyBorder="true">
      <alignment horizontal="right" vertical="center"/>
    </xf>
    <xf numFmtId="194" fontId="6" borderId="2" xfId="1" applyNumberFormat="true" applyFont="true" applyBorder="true">
      <alignment horizontal="right" vertical="center"/>
    </xf>
    <xf numFmtId="194" fontId="6" borderId="11" xfId="1" applyNumberFormat="true" applyFont="true" applyBorder="true">
      <alignment horizontal="right" vertical="center"/>
    </xf>
    <xf numFmtId="192" fontId="6" borderId="1" xfId="2" applyNumberFormat="true" applyFont="true" applyBorder="true">
      <alignment horizontal="right" vertical="center"/>
    </xf>
    <xf numFmtId="188" fontId="3" borderId="14" xfId="1" applyNumberFormat="true" applyFont="true" applyBorder="true">
      <alignment horizontal="center" vertical="center"/>
    </xf>
    <xf numFmtId="193" fontId="6" borderId="12" xfId="1" applyNumberFormat="true" applyFont="true" applyBorder="true">
      <alignment horizontal="right" vertical="center"/>
    </xf>
    <xf numFmtId="192" fontId="6" borderId="12" xfId="2" applyNumberFormat="true" applyFont="true" applyBorder="true">
      <alignment horizontal="right" vertical="center"/>
    </xf>
    <xf numFmtId="188" fontId="3" xfId="1" applyNumberFormat="true" applyFont="true">
      <alignment horizontal="right" vertical="center"/>
    </xf>
    <xf numFmtId="188" fontId="3" borderId="12" xfId="1" applyNumberFormat="true" applyFont="true" applyBorder="true">
      <alignment horizontal="center" vertical="center"/>
    </xf>
    <xf numFmtId="188" fontId="3" borderId="13" xfId="1" applyNumberFormat="true" applyFont="true" applyBorder="true">
      <alignment horizontal="center" vertical="center"/>
    </xf>
    <xf numFmtId="188" fontId="5" borderId="2" xfId="1" applyNumberFormat="true" applyFont="true" applyBorder="true">
      <alignment horizontal="distributed" vertical="center"/>
    </xf>
    <xf numFmtId="188" fontId="5" borderId="11" xfId="1" applyNumberFormat="true" applyFont="true" applyBorder="true">
      <alignment horizontal="center" vertical="center"/>
    </xf>
    <xf numFmtId="195" fontId="6" borderId="2" xfId="3" applyNumberFormat="true" applyFont="true" applyBorder="true">
      <alignment vertical="center"/>
    </xf>
    <xf numFmtId="195" fontId="6" borderId="10" xfId="3" applyNumberFormat="true" applyFont="true" applyBorder="true">
      <alignment vertical="center"/>
    </xf>
    <xf numFmtId="195" fontId="6" borderId="11" xfId="3" applyNumberFormat="true" applyFont="true" applyBorder="true">
      <alignment vertical="center"/>
    </xf>
    <xf numFmtId="192" fontId="6" borderId="2" xfId="2" applyNumberFormat="true" applyFont="true" applyBorder="true">
      <alignment vertical="center"/>
    </xf>
    <xf numFmtId="192" fontId="6" borderId="10" xfId="2" applyNumberFormat="true" applyFont="true" applyBorder="true">
      <alignment vertical="center"/>
    </xf>
    <xf numFmtId="188" fontId="5" xfId="1" applyNumberFormat="true" applyFont="true">
      <alignment horizontal="right" vertical="center"/>
    </xf>
    <xf numFmtId="188" fontId="5" xfId="1" applyNumberFormat="true" applyFont="true">
      <alignment horizontal="center" vertical="center"/>
    </xf>
    <xf numFmtId="188" fontId="3" borderId="8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center" vertical="center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9" xfId="1" applyNumberFormat="true" applyFont="true" applyBorder="true">
      <alignment vertical="center"/>
    </xf>
    <xf numFmtId="188" fontId="5" borderId="14" xfId="1" applyNumberFormat="true" applyFont="true" applyBorder="true">
      <alignment vertical="center"/>
    </xf>
    <xf numFmtId="188" fontId="5" borderId="13" xfId="1" applyNumberFormat="true" applyFont="true" applyBorder="true">
      <alignment horizontal="center" vertical="center" wrapText="true"/>
    </xf>
    <xf numFmtId="188" fontId="5" borderId="14" xfId="1" applyNumberFormat="true" applyFont="true" applyBorder="true">
      <alignment horizontal="center" vertical="center" wrapText="true"/>
    </xf>
    <xf numFmtId="188" fontId="5" borderId="9" xfId="1" applyNumberFormat="true" applyFont="true" applyBorder="true">
      <alignment vertical="center" wrapText="true"/>
    </xf>
    <xf numFmtId="188" fontId="5" borderId="14" xfId="1" applyNumberFormat="true" applyFont="true" applyBorder="true">
      <alignment vertical="center" wrapText="true"/>
    </xf>
    <xf numFmtId="188" fontId="5" borderId="13" xfId="1" applyNumberFormat="true" applyFont="true" applyBorder="true">
      <alignment horizontal="center" vertical="center"/>
    </xf>
    <xf numFmtId="188" fontId="5" borderId="14" xfId="1" applyNumberFormat="true" applyFont="true" applyBorder="true">
      <alignment horizontal="center" vertical="center"/>
    </xf>
    <xf numFmtId="188" fontId="5" borderId="12" xfId="1" applyNumberFormat="true" applyFont="true" applyBorder="true">
      <alignment horizontal="center" vertical="center"/>
    </xf>
    <xf numFmtId="188" fontId="7" xfId="1" applyNumberFormat="true" applyFont="true">
      <alignment vertical="center"/>
    </xf>
    <xf numFmtId="188" fontId="8" xfId="1" applyNumberFormat="true" applyFont="true">
      <alignment vertical="center"/>
    </xf>
  </cellXfs>
  <cellStyles count="4">
    <cellStyle name="Normal" xfId="0" builtinId="0"/>
    <cellStyle name="一般" xfId="1"/>
    <cellStyle name="貨幣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2"/>
  <sheetViews>
    <sheetView zoomScale="90" topLeftCell="A1" workbookViewId="0" showGridLines="0" showRowColHeaders="1">
      <selection activeCell="A5" sqref="A5:B6"/>
    </sheetView>
  </sheetViews>
  <sheetFormatPr customHeight="false" defaultColWidth="14.7109375" defaultRowHeight="19.5"/>
  <cols>
    <col min="1" max="1" bestFit="false" customWidth="true" style="79" width="17.28125" hidden="false" outlineLevel="0"/>
    <col min="2" max="2" bestFit="false" customWidth="true" style="79" width="23.8515625" hidden="false" outlineLevel="0"/>
    <col min="3" max="3" bestFit="false" customWidth="true" style="79" width="10.57421875" hidden="false" outlineLevel="0"/>
    <col min="4" max="4" bestFit="false" customWidth="true" style="79" width="24.28125" hidden="false" outlineLevel="0"/>
    <col min="5" max="5" bestFit="false" customWidth="true" style="79" width="10.00390625" hidden="false" outlineLevel="0"/>
    <col min="6" max="6" bestFit="false" customWidth="true" style="79" width="22.28125" hidden="false" outlineLevel="0"/>
    <col min="7" max="7" bestFit="false" customWidth="true" style="79" width="27.7109375" hidden="false" outlineLevel="0"/>
    <col min="8" max="8" bestFit="false" customWidth="true" style="79" width="25.7109375" hidden="false" outlineLevel="0"/>
    <col min="9" max="9" bestFit="false" customWidth="true" style="79" width="37.421875" hidden="false" outlineLevel="0"/>
    <col min="10" max="16384" bestFit="false" style="79" width="9.28125" hidden="false" outlineLevel="0"/>
  </cols>
  <sheetData>
    <row r="1" ht="17.45" customHeight="true">
      <c r="A1" s="4" t="s">
        <v>0</v>
      </c>
      <c r="B1" s="19"/>
      <c r="C1" s="16"/>
      <c r="D1" s="16"/>
      <c r="E1" s="16"/>
      <c r="F1" s="44"/>
      <c r="G1" s="4" t="s">
        <v>39</v>
      </c>
      <c r="H1" s="54" t="s">
        <v>43</v>
      </c>
      <c r="I1" s="65"/>
    </row>
    <row r="2">
      <c r="A2" s="5" t="s">
        <v>1</v>
      </c>
      <c r="B2" s="20" t="s">
        <v>12</v>
      </c>
      <c r="C2" s="17"/>
      <c r="D2" s="16"/>
      <c r="E2" s="16"/>
      <c r="F2" s="44"/>
      <c r="G2" s="5" t="s">
        <v>40</v>
      </c>
      <c r="H2" s="55" t="s">
        <v>44</v>
      </c>
      <c r="I2" s="66"/>
    </row>
    <row r="3" ht="48" s="78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</row>
    <row r="4" ht="34.15" customHeight="true">
      <c r="A4" s="7" t="s">
        <v>3</v>
      </c>
      <c r="B4" s="21"/>
      <c r="C4" s="21"/>
      <c r="D4" s="21"/>
      <c r="E4" s="21"/>
      <c r="F4" s="21"/>
      <c r="G4" s="21"/>
      <c r="H4" s="21"/>
      <c r="I4" s="21"/>
    </row>
    <row r="5" ht="25.9" customHeight="true">
      <c r="A5" s="8" t="s">
        <v>4</v>
      </c>
      <c r="B5" s="10"/>
      <c r="C5" s="31" t="s">
        <v>21</v>
      </c>
      <c r="D5" s="36" t="s">
        <v>30</v>
      </c>
      <c r="E5" s="36"/>
      <c r="F5" s="5" t="s">
        <v>35</v>
      </c>
      <c r="G5" s="29" t="s">
        <v>41</v>
      </c>
      <c r="H5" s="56" t="s">
        <v>45</v>
      </c>
      <c r="I5" s="67" t="s">
        <v>48</v>
      </c>
    </row>
    <row r="6" ht="24" customHeight="true">
      <c r="A6" s="9"/>
      <c r="B6" s="22"/>
      <c r="C6" s="32"/>
      <c r="D6" s="37"/>
      <c r="E6" s="37"/>
      <c r="F6" s="45" t="s">
        <v>36</v>
      </c>
      <c r="G6" s="50" t="s">
        <v>42</v>
      </c>
      <c r="H6" s="57" t="s">
        <v>36</v>
      </c>
      <c r="I6" s="68"/>
    </row>
    <row r="7" ht="30" customHeight="true">
      <c r="A7" s="10" t="s">
        <v>5</v>
      </c>
      <c r="B7" s="5" t="s">
        <v>13</v>
      </c>
      <c r="C7" s="28" t="s">
        <v>22</v>
      </c>
      <c r="D7" s="38" t="n">
        <v>2909559</v>
      </c>
      <c r="E7" s="41" t="s">
        <v>31</v>
      </c>
      <c r="F7" s="46" t="n">
        <v>64609171</v>
      </c>
      <c r="G7" s="51" t="n">
        <f>F7/D7</f>
        <v>22.2058294745011</v>
      </c>
      <c r="H7" s="58" t="n">
        <v>10389570</v>
      </c>
      <c r="I7" s="69"/>
    </row>
    <row r="8" ht="30" customHeight="true">
      <c r="A8" s="11"/>
      <c r="B8" s="23"/>
      <c r="C8" s="28" t="s">
        <v>23</v>
      </c>
      <c r="D8" s="38" t="n">
        <v>14555194</v>
      </c>
      <c r="E8" s="41" t="s">
        <v>31</v>
      </c>
      <c r="F8" s="46" t="n">
        <v>556678046</v>
      </c>
      <c r="G8" s="51" t="n">
        <f>F8/D8</f>
        <v>38.246006614546</v>
      </c>
      <c r="H8" s="59"/>
      <c r="I8" s="69"/>
    </row>
    <row r="9" ht="30" customHeight="true">
      <c r="A9" s="11"/>
      <c r="B9" s="24"/>
      <c r="C9" s="28" t="s">
        <v>24</v>
      </c>
      <c r="D9" s="39" t="n">
        <f>D7+D8</f>
        <v>17464753</v>
      </c>
      <c r="E9" s="41" t="s">
        <v>31</v>
      </c>
      <c r="F9" s="46" t="n">
        <f>F7+F8</f>
        <v>621287217</v>
      </c>
      <c r="G9" s="51" t="n">
        <f>F9/D9</f>
        <v>35.5737763368311</v>
      </c>
      <c r="H9" s="60"/>
      <c r="I9" s="69"/>
    </row>
    <row r="10" ht="30" customHeight="true">
      <c r="A10" s="11"/>
      <c r="B10" s="5" t="s">
        <v>14</v>
      </c>
      <c r="C10" s="28" t="s">
        <v>22</v>
      </c>
      <c r="D10" s="38" t="n">
        <v>1997478</v>
      </c>
      <c r="E10" s="41" t="s">
        <v>31</v>
      </c>
      <c r="F10" s="46" t="n">
        <v>47587711</v>
      </c>
      <c r="G10" s="51" t="n">
        <f>F10/D10</f>
        <v>23.8238974346651</v>
      </c>
      <c r="H10" s="58" t="n">
        <v>2173654</v>
      </c>
      <c r="I10" s="18"/>
    </row>
    <row r="11" ht="30" customHeight="true">
      <c r="A11" s="11"/>
      <c r="B11" s="23"/>
      <c r="C11" s="28" t="s">
        <v>23</v>
      </c>
      <c r="D11" s="38" t="n">
        <v>1518881</v>
      </c>
      <c r="E11" s="41" t="s">
        <v>31</v>
      </c>
      <c r="F11" s="47" t="n">
        <v>47006612</v>
      </c>
      <c r="G11" s="51" t="n">
        <f>F11/D11</f>
        <v>30.9481861976021</v>
      </c>
      <c r="H11" s="59"/>
      <c r="I11" s="18"/>
    </row>
    <row r="12" ht="30" customHeight="true">
      <c r="A12" s="11"/>
      <c r="B12" s="24"/>
      <c r="C12" s="28" t="s">
        <v>24</v>
      </c>
      <c r="D12" s="38" t="n">
        <f>D10+D11</f>
        <v>3516359</v>
      </c>
      <c r="E12" s="41" t="s">
        <v>31</v>
      </c>
      <c r="F12" s="46" t="n">
        <f>SUM(F10:F11)</f>
        <v>94594323</v>
      </c>
      <c r="G12" s="51" t="n">
        <f>F12/D12</f>
        <v>26.9012131582697</v>
      </c>
      <c r="H12" s="60"/>
      <c r="I12" s="18"/>
    </row>
    <row r="13" ht="30" customHeight="true">
      <c r="A13" s="11"/>
      <c r="B13" s="25" t="s">
        <v>15</v>
      </c>
      <c r="C13" s="28" t="s">
        <v>23</v>
      </c>
      <c r="D13" s="38" t="n">
        <v>1106006.7</v>
      </c>
      <c r="E13" s="41" t="s">
        <v>31</v>
      </c>
      <c r="F13" s="48" t="n">
        <v>94131637</v>
      </c>
      <c r="G13" s="51" t="n">
        <f>F13/D13</f>
        <v>85.1094636225983</v>
      </c>
      <c r="H13" s="58" t="n">
        <v>2824064</v>
      </c>
      <c r="I13" s="69"/>
    </row>
    <row r="14" ht="30" customHeight="true">
      <c r="A14" s="12"/>
      <c r="B14" s="26" t="s">
        <v>16</v>
      </c>
      <c r="C14" s="33"/>
      <c r="D14" s="38" t="n">
        <f>D9+D12+D13</f>
        <v>22087118.7</v>
      </c>
      <c r="E14" s="41" t="s">
        <v>31</v>
      </c>
      <c r="F14" s="46" t="n">
        <f>F9+F12+F13</f>
        <v>810013177</v>
      </c>
      <c r="G14" s="42" t="n">
        <f>F14/D14</f>
        <v>36.6735556593898</v>
      </c>
      <c r="H14" s="46" t="n">
        <f>SUM(H7:H13)</f>
        <v>15387288</v>
      </c>
      <c r="I14" s="70"/>
    </row>
    <row r="15" ht="30" customHeight="true">
      <c r="A15" s="13" t="s">
        <v>6</v>
      </c>
      <c r="B15" s="27" t="s">
        <v>17</v>
      </c>
      <c r="C15" s="28" t="s">
        <v>25</v>
      </c>
      <c r="D15" s="38" t="n">
        <v>1182758.4</v>
      </c>
      <c r="E15" s="41" t="s">
        <v>31</v>
      </c>
      <c r="F15" s="46" t="n">
        <v>172253814</v>
      </c>
      <c r="G15" s="51" t="n">
        <f>F15/D15</f>
        <v>145.637362626213</v>
      </c>
      <c r="H15" s="58" t="n">
        <v>5340045</v>
      </c>
      <c r="I15" s="70"/>
    </row>
    <row r="16" ht="30" customHeight="true">
      <c r="A16" s="10" t="s">
        <v>7</v>
      </c>
      <c r="B16" s="5" t="s">
        <v>18</v>
      </c>
      <c r="C16" s="34" t="s">
        <v>26</v>
      </c>
      <c r="D16" s="40" t="n">
        <v>0</v>
      </c>
      <c r="E16" s="41" t="s">
        <v>32</v>
      </c>
      <c r="F16" s="49" t="n">
        <v>0</v>
      </c>
      <c r="G16" s="52" t="n">
        <v>0</v>
      </c>
      <c r="H16" s="61" t="n">
        <v>0</v>
      </c>
      <c r="I16" s="71" t="s">
        <v>49</v>
      </c>
    </row>
    <row r="17" ht="30" customHeight="true">
      <c r="A17" s="14"/>
      <c r="B17" s="28"/>
      <c r="C17" s="35"/>
      <c r="D17" s="40" t="n">
        <v>0</v>
      </c>
      <c r="E17" s="41" t="s">
        <v>31</v>
      </c>
      <c r="F17" s="49" t="n">
        <v>0</v>
      </c>
      <c r="G17" s="52" t="n">
        <v>0</v>
      </c>
      <c r="H17" s="62"/>
      <c r="I17" s="72"/>
    </row>
    <row r="18" ht="30" customHeight="true">
      <c r="A18" s="14"/>
      <c r="B18" s="5" t="s">
        <v>19</v>
      </c>
      <c r="C18" s="35"/>
      <c r="D18" s="38" t="n">
        <v>38881</v>
      </c>
      <c r="E18" s="41" t="s">
        <v>32</v>
      </c>
      <c r="F18" s="46" t="n">
        <v>380173516</v>
      </c>
      <c r="G18" s="51" t="n">
        <f>F18/D18</f>
        <v>9777.87392299581</v>
      </c>
      <c r="H18" s="47" t="n">
        <v>7603625</v>
      </c>
      <c r="I18" s="73"/>
    </row>
    <row r="19" ht="30" customHeight="true">
      <c r="A19" s="14"/>
      <c r="B19" s="28"/>
      <c r="C19" s="35"/>
      <c r="D19" s="38" t="n">
        <v>4596754</v>
      </c>
      <c r="E19" s="41" t="s">
        <v>31</v>
      </c>
      <c r="F19" s="46" t="n">
        <v>380173516</v>
      </c>
      <c r="G19" s="51" t="n">
        <f>F19/D19</f>
        <v>82.7047773276534</v>
      </c>
      <c r="H19" s="48"/>
      <c r="I19" s="74"/>
    </row>
    <row r="20" ht="30" customHeight="true">
      <c r="A20" s="14"/>
      <c r="B20" s="29" t="s">
        <v>16</v>
      </c>
      <c r="C20" s="10"/>
      <c r="D20" s="39" t="n">
        <f>D16+D18</f>
        <v>38881</v>
      </c>
      <c r="E20" s="42" t="s">
        <v>32</v>
      </c>
      <c r="F20" s="46" t="n">
        <f>F19+F17</f>
        <v>380173516</v>
      </c>
      <c r="G20" s="51" t="n">
        <f>F20/D20</f>
        <v>9777.87392299581</v>
      </c>
      <c r="H20" s="47" t="n">
        <f>H16+H18</f>
        <v>7603625</v>
      </c>
      <c r="I20" s="75"/>
    </row>
    <row r="21" ht="30" customHeight="true">
      <c r="A21" s="15"/>
      <c r="B21" s="30"/>
      <c r="C21" s="15"/>
      <c r="D21" s="39" t="n">
        <f>D17+D19</f>
        <v>4596754</v>
      </c>
      <c r="E21" s="42" t="s">
        <v>31</v>
      </c>
      <c r="F21" s="46" t="n">
        <f>F19+F17</f>
        <v>380173516</v>
      </c>
      <c r="G21" s="42" t="n">
        <f>F21/D21</f>
        <v>82.7047773276534</v>
      </c>
      <c r="H21" s="48"/>
      <c r="I21" s="76"/>
    </row>
    <row r="22" ht="30" customHeight="true">
      <c r="A22" s="13" t="s">
        <v>8</v>
      </c>
      <c r="B22" s="5" t="s">
        <v>20</v>
      </c>
      <c r="C22" s="4" t="s">
        <v>27</v>
      </c>
      <c r="D22" s="38" t="n">
        <v>375115</v>
      </c>
      <c r="E22" s="41" t="s">
        <v>33</v>
      </c>
      <c r="F22" s="46" t="n">
        <v>14508345</v>
      </c>
      <c r="G22" s="51" t="n">
        <f>F22/D22</f>
        <v>38.6770590352292</v>
      </c>
      <c r="H22" s="58" t="n">
        <v>871891</v>
      </c>
      <c r="I22" s="77"/>
    </row>
    <row r="23" ht="30" customHeight="true">
      <c r="A23" s="13"/>
      <c r="B23" s="24"/>
      <c r="C23" s="28" t="s">
        <v>28</v>
      </c>
      <c r="D23" s="38" t="n">
        <v>46351</v>
      </c>
      <c r="E23" s="41" t="s">
        <v>34</v>
      </c>
      <c r="F23" s="46" t="n">
        <v>3525198</v>
      </c>
      <c r="G23" s="51" t="n">
        <f>F23/D23</f>
        <v>76.054410908071</v>
      </c>
      <c r="H23" s="60"/>
      <c r="I23" s="77"/>
    </row>
    <row r="24" ht="18" customHeight="true">
      <c r="A24" s="16"/>
      <c r="B24" s="16"/>
      <c r="C24" s="18"/>
      <c r="D24" s="17"/>
      <c r="E24" s="17"/>
      <c r="F24" s="17" t="s">
        <v>37</v>
      </c>
      <c r="G24" s="16"/>
      <c r="H24" s="18"/>
      <c r="I24" s="18"/>
    </row>
    <row r="25" ht="18" customHeight="true">
      <c r="A25" s="17" t="s">
        <v>9</v>
      </c>
      <c r="B25" s="17"/>
      <c r="C25" s="16" t="s">
        <v>29</v>
      </c>
      <c r="D25" s="17"/>
      <c r="E25" s="43"/>
      <c r="F25" s="43"/>
      <c r="G25" s="53"/>
      <c r="H25" s="17" t="s">
        <v>46</v>
      </c>
      <c r="I25" s="17"/>
    </row>
    <row r="26" ht="18" customHeight="true">
      <c r="A26" s="16"/>
      <c r="B26" s="16"/>
      <c r="C26" s="18"/>
      <c r="D26" s="17"/>
      <c r="E26" s="17"/>
      <c r="F26" s="17" t="s">
        <v>38</v>
      </c>
      <c r="G26" s="16"/>
      <c r="H26" s="63"/>
      <c r="I26" s="53"/>
    </row>
    <row r="27" ht="18" customHeight="true">
      <c r="A27" s="16"/>
      <c r="B27" s="16"/>
      <c r="C27" s="18"/>
      <c r="D27" s="17"/>
      <c r="E27" s="17"/>
      <c r="F27" s="17"/>
      <c r="G27" s="16"/>
      <c r="H27" s="63"/>
      <c r="I27" s="53"/>
    </row>
    <row r="28" ht="18" customHeight="true">
      <c r="A28" s="17" t="s">
        <v>10</v>
      </c>
      <c r="B28" s="17"/>
      <c r="C28" s="16"/>
      <c r="D28" s="16"/>
      <c r="E28" s="16"/>
      <c r="F28" s="16"/>
      <c r="G28" s="16"/>
      <c r="H28" s="64"/>
      <c r="I28" s="64"/>
    </row>
    <row r="29" ht="18" customHeight="true">
      <c r="A29" s="17" t="s">
        <v>11</v>
      </c>
      <c r="B29" s="17"/>
      <c r="C29" s="16"/>
      <c r="D29" s="16"/>
      <c r="E29" s="16"/>
      <c r="F29" s="16"/>
      <c r="G29" s="16"/>
      <c r="H29" s="53" t="s">
        <v>47</v>
      </c>
      <c r="I29" s="53"/>
    </row>
    <row r="30" ht="18" customHeight="true">
      <c r="A30" s="17"/>
      <c r="B30" s="17"/>
      <c r="C30" s="16"/>
      <c r="D30" s="16"/>
      <c r="E30" s="16"/>
      <c r="F30" s="16"/>
      <c r="G30" s="16"/>
      <c r="H30" s="18"/>
      <c r="I30" s="18"/>
    </row>
    <row r="31" ht="18" customHeight="true">
      <c r="A31" s="17"/>
      <c r="B31" s="17"/>
      <c r="C31" s="16"/>
      <c r="D31" s="16"/>
      <c r="E31" s="16"/>
      <c r="F31" s="16"/>
      <c r="G31" s="16"/>
      <c r="H31" s="18"/>
      <c r="I31" s="18"/>
    </row>
    <row r="32">
      <c r="A32" s="18"/>
      <c r="B32" s="18"/>
      <c r="C32" s="18"/>
      <c r="D32" s="18"/>
      <c r="E32" s="18"/>
      <c r="F32" s="18"/>
      <c r="G32" s="18"/>
      <c r="H32" s="18"/>
      <c r="I32" s="18"/>
    </row>
  </sheetData>
  <mergeCells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A3:I3"/>
    <mergeCell ref="I16:I17"/>
    <mergeCell ref="H1:I1"/>
    <mergeCell ref="H2:I2"/>
    <mergeCell ref="I5:I6"/>
    <mergeCell ref="A4:I4"/>
  </mergeCells>
  <printOptions horizontalCentered="true"/>
  <pageMargins bottom="0.393700787401575" footer="0.511811023622047" header="0.511811023622047" left="0.354330708661417" right="0.354330708661417" top="0.393700787401575"/>
  <pageSetup paperSize="8" orientation="landscape" fitToHeight="0" fitToWidth="0"/>
</worksheet>
</file>