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公務統計方案用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<sst xmlns="http://schemas.openxmlformats.org/spreadsheetml/2006/main" count="87" uniqueCount="63">
  <si>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公 開 類</t>
  </si>
  <si>
    <t>年     報</t>
  </si>
  <si>
    <t>行政區別</t>
  </si>
  <si>
    <t>總    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</si>
  <si>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</si>
  <si>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</si>
  <si>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</si>
  <si>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</si>
  <si>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</si>
  <si>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</si>
  <si>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</si>
  <si>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</si>
  <si>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</si>
  <si>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</si>
  <si>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</si>
  <si>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</si>
  <si>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</si>
  <si>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</si>
  <si>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</si>
  <si>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</si>
  <si>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</si>
  <si>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</si>
  <si>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</si>
  <si>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</si>
  <si>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</si>
  <si>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</si>
  <si>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</si>
  <si>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</si>
  <si>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</si>
  <si>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</si>
  <si>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</si>
  <si>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</si>
  <si>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</si>
  <si>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填表</t>
  </si>
  <si>
    <t xml:space="preserve"> 資料來源：由本局作物生產科依據行政院農業委員會農糧署「農情報告資源網」資料彙編。 </t>
  </si>
  <si>
    <t xml:space="preserve"> 填表說明：本表編製1份，並依統計法規定永久保存，資料透過網際網路上傳至「臺中市公務統計行政管理系統」。 </t>
  </si>
  <si>
    <t>修正原因：數字缺漏、總計及平均產量計算有誤、單位有誤、表尾資料來源有誤</t>
  </si>
  <si>
    <t>次年6月底前填報</t>
  </si>
  <si>
    <t xml:space="preserve">                                                　　　　　　　</t>
  </si>
  <si>
    <t>臺中市蔬菜生產概況(修正表)</t>
  </si>
  <si>
    <t>中華民國109年</t>
  </si>
  <si>
    <t>甘　　藍</t>
  </si>
  <si>
    <t>種植面積
或栽培量
(公頃)</t>
  </si>
  <si>
    <t xml:space="preserve"> </t>
  </si>
  <si>
    <t>收穫面積
或栽培量
(公頃)</t>
  </si>
  <si>
    <t>平均產量
(公斤/公頃)</t>
  </si>
  <si>
    <t>產    量</t>
  </si>
  <si>
    <t>審核</t>
  </si>
  <si>
    <t>芋</t>
  </si>
  <si>
    <t>業務主管人員</t>
  </si>
  <si>
    <t>主辦統計人員</t>
  </si>
  <si>
    <t>馬 鈴 薯</t>
  </si>
  <si>
    <t>竹　　筍</t>
  </si>
  <si>
    <t xml:space="preserve">機關首長   </t>
  </si>
  <si>
    <t>西　　瓜</t>
  </si>
  <si>
    <t xml:space="preserve">     </t>
  </si>
  <si>
    <t>蔥</t>
  </si>
  <si>
    <t xml:space="preserve">    中華民國 110年 7 月14 日編製</t>
  </si>
  <si>
    <t>編製機關</t>
  </si>
  <si>
    <t>表　　號</t>
  </si>
  <si>
    <t>臺中市政府農業局</t>
  </si>
  <si>
    <t>20321 - 02 - 03 - 2</t>
  </si>
  <si>
    <t>單位： 產量－公斤</t>
  </si>
</sst>
</file>

<file path=xl/styles.xml><?xml version="1.0" encoding="utf-8"?>
<styleSheet xmlns="http://schemas.openxmlformats.org/spreadsheetml/2006/main">
  <numFmts count="4">
    <numFmt numFmtId="188" formatCode="#,##0;\-#,###;\-"/>
    <numFmt numFmtId="189" formatCode="_-* #,##0_-;\-* #,##0_-;_-* &quot;-&quot;_-;_-@_-"/>
    <numFmt numFmtId="190" formatCode="[DBNum1][$-404]General"/>
    <numFmt numFmtId="191" formatCode="_(* #,##0.00_);_(* (#,##0.00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Times New Roman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188" fontId="3" fillId="0" borderId="1" xfId="20" applyNumberFormat="1" applyFont="1" applyBorder="1" applyAlignment="1">
      <alignment horizontal="center"/>
    </xf>
    <xf numFmtId="188" fontId="3" fillId="0" borderId="2" xfId="20" applyNumberFormat="1" applyFont="1" applyBorder="1" applyAlignment="1">
      <alignment horizontal="center"/>
    </xf>
    <xf numFmtId="188" fontId="4" fillId="0" borderId="0" xfId="20" applyNumberFormat="1" applyFont="1" applyAlignment="1">
      <alignment horizontal="center" vertical="center"/>
    </xf>
    <xf numFmtId="188" fontId="4" fillId="0" borderId="3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8" fontId="5" fillId="0" borderId="0" xfId="20" applyNumberFormat="1" applyFont="1"/>
    <xf numFmtId="188" fontId="5" fillId="0" borderId="4" xfId="20" applyNumberFormat="1" applyFont="1" applyBorder="1"/>
    <xf numFmtId="188" fontId="3" fillId="0" borderId="5" xfId="20" applyNumberFormat="1" applyFont="1" applyBorder="1" applyAlignment="1">
      <alignment horizontal="center"/>
    </xf>
    <xf numFmtId="49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189" fontId="6" fillId="0" borderId="0" xfId="20" applyNumberFormat="1" applyFont="1" applyAlignment="1" applyProtection="1">
      <alignment horizontal="left"/>
      <protection locked="0"/>
    </xf>
    <xf numFmtId="189" fontId="6" fillId="0" borderId="0" xfId="20" applyNumberFormat="1" applyFont="1"/>
    <xf numFmtId="0" fontId="6" fillId="0" borderId="0" xfId="20" applyFont="1"/>
    <xf numFmtId="188" fontId="4" fillId="0" borderId="0" xfId="20" applyNumberFormat="1" applyFont="1"/>
    <xf numFmtId="0" fontId="6" fillId="0" borderId="6" xfId="20" applyFont="1" applyBorder="1"/>
    <xf numFmtId="188" fontId="7" fillId="0" borderId="7" xfId="20" applyNumberFormat="1" applyFont="1" applyBorder="1"/>
    <xf numFmtId="188" fontId="8" fillId="0" borderId="0" xfId="20" applyNumberFormat="1" applyFont="1" applyAlignment="1">
      <alignment horizontal="center" vertical="center"/>
    </xf>
    <xf numFmtId="188" fontId="8" fillId="0" borderId="3" xfId="20" applyNumberFormat="1" applyFont="1" applyBorder="1" applyAlignment="1">
      <alignment horizontal="center" vertical="center"/>
    </xf>
    <xf numFmtId="188" fontId="5" fillId="0" borderId="8" xfId="20" applyNumberFormat="1" applyFont="1" applyBorder="1"/>
    <xf numFmtId="188" fontId="5" fillId="0" borderId="9" xfId="20" applyNumberFormat="1" applyFont="1" applyBorder="1"/>
    <xf numFmtId="188" fontId="5" fillId="0" borderId="10" xfId="20" applyNumberFormat="1" applyFont="1" applyBorder="1" applyAlignment="1">
      <alignment horizontal="center"/>
    </xf>
    <xf numFmtId="0" fontId="3" fillId="0" borderId="8" xfId="20" applyFont="1" applyBorder="1" applyAlignment="1">
      <alignment horizontal="center" vertical="center"/>
    </xf>
    <xf numFmtId="49" fontId="3" fillId="0" borderId="8" xfId="20" applyNumberFormat="1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189" fontId="6" fillId="0" borderId="0" xfId="20" applyNumberFormat="1" applyFont="1" applyAlignment="1">
      <alignment wrapText="1"/>
    </xf>
    <xf numFmtId="188" fontId="9" fillId="0" borderId="3" xfId="20" applyNumberFormat="1" applyFont="1" applyBorder="1"/>
    <xf numFmtId="188" fontId="7" fillId="0" borderId="7" xfId="20" applyNumberFormat="1" applyFont="1" applyBorder="1" applyAlignment="1">
      <alignment horizontal="center"/>
    </xf>
    <xf numFmtId="190" fontId="8" fillId="0" borderId="0" xfId="20" applyNumberFormat="1" applyFont="1"/>
    <xf numFmtId="49" fontId="3" fillId="0" borderId="3" xfId="20" applyNumberFormat="1" applyFont="1" applyBorder="1" applyAlignment="1">
      <alignment horizontal="center"/>
    </xf>
    <xf numFmtId="188" fontId="3" fillId="0" borderId="4" xfId="20" applyNumberFormat="1" applyFont="1" applyBorder="1" applyAlignment="1">
      <alignment horizontal="center"/>
    </xf>
    <xf numFmtId="0" fontId="3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/>
    </xf>
    <xf numFmtId="191" fontId="9" fillId="0" borderId="0" xfId="20" applyNumberFormat="1" applyFont="1" applyAlignment="1">
      <alignment horizontal="right" vertical="center"/>
    </xf>
    <xf numFmtId="191" fontId="9" fillId="0" borderId="14" xfId="20" applyNumberFormat="1" applyFont="1" applyBorder="1" applyAlignment="1">
      <alignment horizontal="right" vertical="center"/>
    </xf>
    <xf numFmtId="191" fontId="9" fillId="0" borderId="6" xfId="20" applyNumberFormat="1" applyFont="1" applyBorder="1" applyAlignment="1">
      <alignment horizontal="right" vertical="center"/>
    </xf>
    <xf numFmtId="189" fontId="6" fillId="0" borderId="0" xfId="20" applyNumberFormat="1" applyFont="1" applyAlignment="1">
      <alignment horizontal="center"/>
    </xf>
    <xf numFmtId="188" fontId="4" fillId="0" borderId="3" xfId="20" applyNumberFormat="1" applyFont="1" applyBorder="1"/>
    <xf numFmtId="191" fontId="9" fillId="0" borderId="3" xfId="20" applyNumberFormat="1" applyFont="1" applyBorder="1" applyAlignment="1">
      <alignment horizontal="right" vertical="center"/>
    </xf>
    <xf numFmtId="188" fontId="8" fillId="0" borderId="0" xfId="20" applyNumberFormat="1" applyFont="1"/>
    <xf numFmtId="0" fontId="10" fillId="0" borderId="12" xfId="20" applyFont="1" applyBorder="1" applyAlignment="1">
      <alignment horizontal="center" vertical="center" wrapText="1"/>
    </xf>
    <xf numFmtId="0" fontId="11" fillId="0" borderId="13" xfId="20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/>
    </xf>
    <xf numFmtId="0" fontId="3" fillId="0" borderId="12" xfId="20" applyFont="1" applyBorder="1" applyAlignment="1">
      <alignment horizontal="center" vertical="center"/>
    </xf>
    <xf numFmtId="188" fontId="3" fillId="0" borderId="15" xfId="20" applyNumberFormat="1" applyFont="1" applyBorder="1" applyAlignment="1">
      <alignment horizontal="center"/>
    </xf>
    <xf numFmtId="188" fontId="3" fillId="0" borderId="16" xfId="20" applyNumberFormat="1" applyFont="1" applyBorder="1" applyAlignment="1">
      <alignment horizontal="center"/>
    </xf>
    <xf numFmtId="0" fontId="2" fillId="0" borderId="16" xfId="20" applyFont="1" applyBorder="1" applyAlignment="1">
      <alignment horizontal="center"/>
    </xf>
    <xf numFmtId="0" fontId="12" fillId="0" borderId="3" xfId="20" applyFont="1" applyBorder="1" applyAlignment="1">
      <alignment vertical="center"/>
    </xf>
    <xf numFmtId="0" fontId="2" fillId="0" borderId="17" xfId="20" applyFont="1" applyBorder="1" applyAlignment="1">
      <alignment horizontal="center"/>
    </xf>
    <xf numFmtId="189" fontId="6" fillId="0" borderId="0" xfId="20" applyNumberFormat="1" applyFont="1" applyAlignment="1">
      <alignment horizontal="center" vertical="center"/>
    </xf>
    <xf numFmtId="0" fontId="2" fillId="0" borderId="3" xfId="20" applyFont="1" applyBorder="1" applyAlignment="1">
      <alignment vertical="center"/>
    </xf>
    <xf numFmtId="188" fontId="6" fillId="0" borderId="0" xfId="20" applyNumberFormat="1" applyFont="1" applyAlignment="1">
      <alignment horizontal="center" vertical="center"/>
    </xf>
    <xf numFmtId="188" fontId="3" fillId="0" borderId="17" xfId="20" applyNumberFormat="1" applyFont="1" applyBorder="1" applyAlignment="1">
      <alignment horizontal="center"/>
    </xf>
    <xf numFmtId="49" fontId="3" fillId="0" borderId="8" xfId="21" applyNumberFormat="1" applyFont="1" applyBorder="1" applyAlignment="1">
      <alignment horizontal="center" vertical="center"/>
    </xf>
    <xf numFmtId="49" fontId="3" fillId="0" borderId="11" xfId="21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vertical="center"/>
    </xf>
    <xf numFmtId="49" fontId="3" fillId="0" borderId="1" xfId="21" applyNumberFormat="1" applyFont="1" applyBorder="1" applyAlignment="1">
      <alignment horizontal="center" vertical="center"/>
    </xf>
    <xf numFmtId="49" fontId="3" fillId="0" borderId="2" xfId="21" applyNumberFormat="1" applyFont="1" applyBorder="1" applyAlignment="1">
      <alignment horizontal="center" vertical="center"/>
    </xf>
    <xf numFmtId="0" fontId="3" fillId="0" borderId="18" xfId="20" applyFont="1" applyBorder="1" applyAlignment="1">
      <alignment horizontal="center"/>
    </xf>
    <xf numFmtId="49" fontId="5" fillId="0" borderId="19" xfId="20" applyNumberFormat="1" applyFont="1" applyBorder="1" applyAlignment="1">
      <alignment horizontal="center"/>
    </xf>
    <xf numFmtId="188" fontId="13" fillId="0" borderId="3" xfId="20" applyNumberFormat="1" applyFont="1" applyBorder="1" applyAlignment="1">
      <alignment horizontal="right" vertical="center"/>
    </xf>
    <xf numFmtId="0" fontId="6" fillId="0" borderId="0" xfId="20" applyFont="1" applyAlignment="1">
      <alignment horizontal="left"/>
    </xf>
    <xf numFmtId="0" fontId="2" fillId="0" borderId="20" xfId="20" applyFont="1" applyBorder="1" applyAlignment="1">
      <alignment horizontal="center"/>
    </xf>
    <xf numFmtId="0" fontId="2" fillId="0" borderId="21" xfId="20" applyFont="1" applyBorder="1" applyAlignment="1">
      <alignment horizontal="center"/>
    </xf>
    <xf numFmtId="0" fontId="3" fillId="0" borderId="22" xfId="20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center"/>
    </xf>
    <xf numFmtId="188" fontId="9" fillId="0" borderId="0" xfId="20" applyNumberFormat="1" applyFont="1" applyAlignment="1">
      <alignment horizontal="right"/>
    </xf>
    <xf numFmtId="188" fontId="9" fillId="0" borderId="0" xfId="20" applyNumberFormat="1" applyFont="1"/>
    <xf numFmtId="0" fontId="9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複本 1517-03-0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zoomScale="70" zoomScaleNormal="70" workbookViewId="0" topLeftCell="A35">
      <selection activeCell="E35" sqref="E35"/>
    </sheetView>
  </sheetViews>
  <sheetFormatPr defaultColWidth="9.00390625" defaultRowHeight="15"/>
  <cols>
    <col min="1" max="1" width="10.8515625" style="73" customWidth="1"/>
    <col min="2" max="2" width="0.42578125" style="73" customWidth="1"/>
    <col min="3" max="5" width="15.00390625" style="73" customWidth="1"/>
    <col min="6" max="6" width="18.00390625" style="73" customWidth="1"/>
    <col min="7" max="9" width="15.00390625" style="73" customWidth="1"/>
    <col min="10" max="10" width="17.7109375" style="73" customWidth="1"/>
    <col min="11" max="13" width="15.00390625" style="73" customWidth="1"/>
    <col min="14" max="14" width="19.00390625" style="73" customWidth="1"/>
    <col min="15" max="17" width="15.00390625" style="73" customWidth="1"/>
    <col min="18" max="18" width="17.57421875" style="73" customWidth="1"/>
    <col min="19" max="26" width="15.00390625" style="73" customWidth="1"/>
    <col min="27" max="16384" width="9.28125" style="73" customWidth="1"/>
  </cols>
  <sheetData>
    <row r="1" spans="1:42" s="72" customFormat="1" ht="15">
      <c r="A1" s="3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W1" s="56" t="s">
        <v>43</v>
      </c>
      <c r="X1" s="60" t="s">
        <v>58</v>
      </c>
      <c r="Y1" s="62" t="s">
        <v>60</v>
      </c>
      <c r="Z1" s="66"/>
      <c r="AC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s="72" customFormat="1" ht="15">
      <c r="A2" s="4" t="s">
        <v>1</v>
      </c>
      <c r="B2" s="18" t="s">
        <v>37</v>
      </c>
      <c r="C2" s="2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50" t="s">
        <v>43</v>
      </c>
      <c r="S2" s="53"/>
      <c r="T2" s="53"/>
      <c r="U2" s="53"/>
      <c r="V2" s="53"/>
      <c r="W2" s="57" t="s">
        <v>43</v>
      </c>
      <c r="X2" s="61" t="s">
        <v>59</v>
      </c>
      <c r="Y2" s="63" t="s">
        <v>61</v>
      </c>
      <c r="Z2" s="67"/>
      <c r="AC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s="72" customFormat="1" ht="15">
      <c r="A3" s="5"/>
      <c r="B3" s="19" t="s">
        <v>38</v>
      </c>
      <c r="C3" s="30" t="s">
        <v>39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C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s="72" customFormat="1" ht="15">
      <c r="A4" s="5"/>
      <c r="B4" s="20"/>
      <c r="C4" s="31"/>
      <c r="D4" s="31"/>
      <c r="E4" s="42"/>
      <c r="F4" s="42"/>
      <c r="G4" s="31"/>
      <c r="H4" s="31"/>
      <c r="I4" s="42"/>
      <c r="J4" s="42"/>
      <c r="K4" s="31"/>
      <c r="L4" s="31"/>
      <c r="M4" s="42"/>
      <c r="N4" s="42"/>
      <c r="O4" s="42"/>
      <c r="P4" s="42"/>
      <c r="Q4" s="42"/>
      <c r="R4" s="42"/>
      <c r="S4" s="31"/>
      <c r="T4" s="31"/>
      <c r="U4" s="42"/>
      <c r="V4" s="54" t="s">
        <v>55</v>
      </c>
      <c r="W4" s="58" t="s">
        <v>43</v>
      </c>
      <c r="X4" s="58"/>
      <c r="Y4" s="58"/>
      <c r="Z4" s="58"/>
      <c r="AC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s="72" customFormat="1" ht="15">
      <c r="A5" s="6"/>
      <c r="B5" s="21"/>
      <c r="C5" s="32" t="s">
        <v>40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64" t="s">
        <v>62</v>
      </c>
      <c r="Z5" s="64"/>
      <c r="AH5" s="17"/>
      <c r="AI5" s="17"/>
      <c r="AJ5" s="17"/>
      <c r="AK5" s="17"/>
      <c r="AL5" s="17"/>
      <c r="AM5" s="17"/>
      <c r="AN5" s="17"/>
      <c r="AO5" s="17"/>
      <c r="AP5" s="17"/>
    </row>
    <row r="6" spans="1:42" s="72" customFormat="1" ht="15">
      <c r="A6" s="7" t="s">
        <v>2</v>
      </c>
      <c r="B6" s="22"/>
      <c r="C6" s="33" t="s">
        <v>41</v>
      </c>
      <c r="D6" s="33"/>
      <c r="E6" s="33"/>
      <c r="F6" s="45"/>
      <c r="G6" s="33" t="s">
        <v>48</v>
      </c>
      <c r="H6" s="33"/>
      <c r="I6" s="33"/>
      <c r="J6" s="45"/>
      <c r="K6" s="33" t="s">
        <v>51</v>
      </c>
      <c r="L6" s="33"/>
      <c r="M6" s="33"/>
      <c r="N6" s="45"/>
      <c r="O6" s="47" t="s">
        <v>52</v>
      </c>
      <c r="P6" s="48"/>
      <c r="Q6" s="49"/>
      <c r="R6" s="51"/>
      <c r="S6" s="47" t="s">
        <v>54</v>
      </c>
      <c r="T6" s="48"/>
      <c r="U6" s="48"/>
      <c r="V6" s="55"/>
      <c r="W6" s="48" t="s">
        <v>56</v>
      </c>
      <c r="X6" s="48"/>
      <c r="Y6" s="48"/>
      <c r="Z6" s="48"/>
      <c r="AA6" s="70"/>
      <c r="AB6" s="70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s="72" customFormat="1" ht="31.5" customHeight="1">
      <c r="A7" s="8"/>
      <c r="B7" s="22"/>
      <c r="C7" s="34" t="s">
        <v>42</v>
      </c>
      <c r="D7" s="34" t="s">
        <v>44</v>
      </c>
      <c r="E7" s="43" t="s">
        <v>45</v>
      </c>
      <c r="F7" s="46" t="s">
        <v>46</v>
      </c>
      <c r="G7" s="34" t="s">
        <v>42</v>
      </c>
      <c r="H7" s="34" t="s">
        <v>44</v>
      </c>
      <c r="I7" s="43" t="s">
        <v>45</v>
      </c>
      <c r="J7" s="46" t="s">
        <v>46</v>
      </c>
      <c r="K7" s="34" t="s">
        <v>42</v>
      </c>
      <c r="L7" s="34" t="s">
        <v>44</v>
      </c>
      <c r="M7" s="43" t="s">
        <v>45</v>
      </c>
      <c r="N7" s="46" t="s">
        <v>46</v>
      </c>
      <c r="O7" s="34" t="s">
        <v>42</v>
      </c>
      <c r="P7" s="34" t="s">
        <v>44</v>
      </c>
      <c r="Q7" s="43" t="s">
        <v>45</v>
      </c>
      <c r="R7" s="46" t="s">
        <v>46</v>
      </c>
      <c r="S7" s="34" t="s">
        <v>42</v>
      </c>
      <c r="T7" s="34" t="s">
        <v>44</v>
      </c>
      <c r="U7" s="43" t="s">
        <v>45</v>
      </c>
      <c r="V7" s="46" t="s">
        <v>46</v>
      </c>
      <c r="W7" s="34" t="s">
        <v>42</v>
      </c>
      <c r="X7" s="34" t="s">
        <v>44</v>
      </c>
      <c r="Y7" s="43" t="s">
        <v>45</v>
      </c>
      <c r="Z7" s="68" t="s">
        <v>46</v>
      </c>
      <c r="AA7" s="70"/>
      <c r="AB7" s="70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s="72" customFormat="1" ht="28.5" customHeight="1">
      <c r="A8" s="9"/>
      <c r="B8" s="23"/>
      <c r="C8" s="35"/>
      <c r="D8" s="35"/>
      <c r="E8" s="44"/>
      <c r="F8" s="35"/>
      <c r="G8" s="35"/>
      <c r="H8" s="35"/>
      <c r="I8" s="44"/>
      <c r="J8" s="35"/>
      <c r="K8" s="35"/>
      <c r="L8" s="35"/>
      <c r="M8" s="44"/>
      <c r="N8" s="35"/>
      <c r="O8" s="35"/>
      <c r="P8" s="35"/>
      <c r="Q8" s="44"/>
      <c r="R8" s="35"/>
      <c r="S8" s="35"/>
      <c r="T8" s="35"/>
      <c r="U8" s="44"/>
      <c r="V8" s="35"/>
      <c r="W8" s="35"/>
      <c r="X8" s="35"/>
      <c r="Y8" s="44"/>
      <c r="Z8" s="69"/>
      <c r="AA8" s="70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s="72" customFormat="1" ht="24" customHeight="1">
      <c r="A9" s="10" t="s">
        <v>3</v>
      </c>
      <c r="B9" s="24"/>
      <c r="C9" s="36">
        <f>SUM(C10:C38)</f>
        <v>573.86</v>
      </c>
      <c r="D9" s="36">
        <f>SUM(D10:D38)</f>
        <v>573.86</v>
      </c>
      <c r="E9" s="36">
        <f>IF(D9&lt;&gt;0,F9/D9,0)</f>
        <v>66536.0488620918</v>
      </c>
      <c r="F9" s="36">
        <f>SUM(F10:F38)</f>
        <v>38182377</v>
      </c>
      <c r="G9" s="36">
        <f>SUM(G10:G38)</f>
        <v>850.08</v>
      </c>
      <c r="H9" s="36">
        <f>SUM(H10:H38)</f>
        <v>850.08</v>
      </c>
      <c r="I9" s="36">
        <f>IF(H9&lt;&gt;0,J9/H9,0)</f>
        <v>14117.7724449464</v>
      </c>
      <c r="J9" s="36">
        <f>SUM(J10:J38)</f>
        <v>12001236</v>
      </c>
      <c r="K9" s="36">
        <f>SUM(K10:K38)</f>
        <v>657.51</v>
      </c>
      <c r="L9" s="36">
        <f>SUM(L10:L38)</f>
        <v>657.51</v>
      </c>
      <c r="M9" s="36">
        <f>IF(L9&lt;&gt;0,N9/L9,0)</f>
        <v>26813.1632978966</v>
      </c>
      <c r="N9" s="36">
        <f>SUM(N10:N38)</f>
        <v>17629923</v>
      </c>
      <c r="O9" s="36">
        <f>SUM(O10:O38)</f>
        <v>1168.66</v>
      </c>
      <c r="P9" s="36">
        <f>SUM(P10:P38)</f>
        <v>1168.57</v>
      </c>
      <c r="Q9" s="36">
        <f>IF(P9&lt;&gt;0,R9/P9,0)</f>
        <v>10170.6102330198</v>
      </c>
      <c r="R9" s="36">
        <f>SUM(R10:R38)</f>
        <v>11885070</v>
      </c>
      <c r="S9" s="36">
        <f>SUM(S10:S38)</f>
        <v>316.62</v>
      </c>
      <c r="T9" s="36">
        <f>SUM(T10:T38)</f>
        <v>316.62</v>
      </c>
      <c r="U9" s="36">
        <f>IF(T9&lt;&gt;0,V9/T9,0)</f>
        <v>22659.8193417977</v>
      </c>
      <c r="V9" s="36">
        <f>SUM(V10:V38)</f>
        <v>7174552</v>
      </c>
      <c r="W9" s="36">
        <f>SUM(W10:W38)</f>
        <v>154.23</v>
      </c>
      <c r="X9" s="36">
        <f>SUM(X10:X38)</f>
        <v>154.23</v>
      </c>
      <c r="Y9" s="36">
        <f>IF(X9&lt;&gt;0,Z9/X9,0)</f>
        <v>21286.1635220126</v>
      </c>
      <c r="Z9" s="36">
        <f>SUM(Z10:Z38)</f>
        <v>3282965</v>
      </c>
      <c r="AA9" s="71"/>
      <c r="AB9" s="71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s="72" customFormat="1" ht="24" customHeight="1">
      <c r="A10" s="11" t="s">
        <v>4</v>
      </c>
      <c r="B10" s="25"/>
      <c r="C10" s="36">
        <v>2.22</v>
      </c>
      <c r="D10" s="36">
        <v>2.22</v>
      </c>
      <c r="E10" s="36">
        <f>IF(ISERROR(F10/D10),"-",F10/D10)</f>
        <v>56060.8108108108</v>
      </c>
      <c r="F10" s="36">
        <v>124455</v>
      </c>
      <c r="G10" s="36">
        <v>13.17</v>
      </c>
      <c r="H10" s="36">
        <v>13.17</v>
      </c>
      <c r="I10" s="36">
        <f>IF(ISERROR(J10/H10),"-",J10/H10)</f>
        <v>15000</v>
      </c>
      <c r="J10" s="36">
        <v>197550</v>
      </c>
      <c r="K10" s="36">
        <v>38.28</v>
      </c>
      <c r="L10" s="36">
        <v>38.28</v>
      </c>
      <c r="M10" s="36">
        <f>IF(ISERROR(N10/L10),"-",N10/L10)</f>
        <v>23700</v>
      </c>
      <c r="N10" s="36">
        <v>907236</v>
      </c>
      <c r="O10" s="36">
        <v>38.57</v>
      </c>
      <c r="P10" s="36">
        <v>38.57</v>
      </c>
      <c r="Q10" s="36">
        <f>IF(ISERROR(R10/P10),"-",R10/P10)</f>
        <v>7000</v>
      </c>
      <c r="R10" s="36">
        <v>269990</v>
      </c>
      <c r="S10" s="36">
        <v>0</v>
      </c>
      <c r="T10" s="36">
        <v>0</v>
      </c>
      <c r="U10" s="36" t="str">
        <f>IF(ISERROR(V10/T10),"-",V10/T10)</f>
        <v>-</v>
      </c>
      <c r="V10" s="36">
        <v>0</v>
      </c>
      <c r="W10" s="36">
        <v>36.57</v>
      </c>
      <c r="X10" s="36">
        <v>36.57</v>
      </c>
      <c r="Y10" s="36">
        <f>IF(ISERROR(Z10/X10),"-",Z10/X10)</f>
        <v>20625.266611977</v>
      </c>
      <c r="Z10" s="36">
        <v>754266</v>
      </c>
      <c r="AA10" s="71"/>
      <c r="AB10" s="71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s="72" customFormat="1" ht="24" customHeight="1">
      <c r="A11" s="12" t="s">
        <v>5</v>
      </c>
      <c r="B11" s="25"/>
      <c r="C11" s="36">
        <v>1.76</v>
      </c>
      <c r="D11" s="36">
        <v>1.76</v>
      </c>
      <c r="E11" s="36">
        <f>IF(ISERROR(F11/D11),"-",F11/D11)</f>
        <v>32684.6590909091</v>
      </c>
      <c r="F11" s="36">
        <v>57525</v>
      </c>
      <c r="G11" s="36">
        <v>0</v>
      </c>
      <c r="H11" s="36">
        <v>0</v>
      </c>
      <c r="I11" s="36" t="str">
        <f>IF(ISERROR(J11/H11),"-",J11/H11)</f>
        <v>-</v>
      </c>
      <c r="J11" s="36">
        <v>0</v>
      </c>
      <c r="K11" s="36">
        <v>0.8</v>
      </c>
      <c r="L11" s="36">
        <v>0.8</v>
      </c>
      <c r="M11" s="36">
        <f>IF(ISERROR(N11/L11),"-",N11/L11)</f>
        <v>32500</v>
      </c>
      <c r="N11" s="36">
        <v>26000</v>
      </c>
      <c r="O11" s="36">
        <v>2.57</v>
      </c>
      <c r="P11" s="36">
        <v>2.57</v>
      </c>
      <c r="Q11" s="36">
        <f>IF(ISERROR(R11/P11),"-",R11/P11)</f>
        <v>10089.8832684825</v>
      </c>
      <c r="R11" s="36">
        <v>25931</v>
      </c>
      <c r="S11" s="36">
        <v>49.5</v>
      </c>
      <c r="T11" s="36">
        <v>49.5</v>
      </c>
      <c r="U11" s="36">
        <f>IF(ISERROR(V11/T11),"-",V11/T11)</f>
        <v>22930</v>
      </c>
      <c r="V11" s="36">
        <v>1135035</v>
      </c>
      <c r="W11" s="36">
        <v>0</v>
      </c>
      <c r="X11" s="36">
        <v>0</v>
      </c>
      <c r="Y11" s="36" t="str">
        <f>IF(ISERROR(Z11/X11),"-",Z11/X11)</f>
        <v>-</v>
      </c>
      <c r="Z11" s="36">
        <v>0</v>
      </c>
      <c r="AA11" s="71"/>
      <c r="AB11" s="71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72" customFormat="1" ht="24" customHeight="1">
      <c r="A12" s="12" t="s">
        <v>6</v>
      </c>
      <c r="B12" s="25"/>
      <c r="C12" s="36">
        <v>15.56</v>
      </c>
      <c r="D12" s="36">
        <v>15.56</v>
      </c>
      <c r="E12" s="36">
        <f>IF(ISERROR(F12/D12),"-",F12/D12)</f>
        <v>41744.9871465296</v>
      </c>
      <c r="F12" s="36">
        <v>649552</v>
      </c>
      <c r="G12" s="36">
        <v>408.18</v>
      </c>
      <c r="H12" s="36">
        <v>408.18</v>
      </c>
      <c r="I12" s="36">
        <f>IF(ISERROR(J12/H12),"-",J12/H12)</f>
        <v>10909.0009309618</v>
      </c>
      <c r="J12" s="36">
        <v>4452836</v>
      </c>
      <c r="K12" s="36">
        <v>0</v>
      </c>
      <c r="L12" s="36">
        <v>0</v>
      </c>
      <c r="M12" s="36" t="str">
        <f>IF(ISERROR(N12/L12),"-",N12/L12)</f>
        <v>-</v>
      </c>
      <c r="N12" s="36">
        <v>0</v>
      </c>
      <c r="O12" s="36">
        <v>0</v>
      </c>
      <c r="P12" s="36">
        <v>0</v>
      </c>
      <c r="Q12" s="36" t="str">
        <f>IF(ISERROR(R12/P12),"-",R12/P12)</f>
        <v>-</v>
      </c>
      <c r="R12" s="36">
        <v>0</v>
      </c>
      <c r="S12" s="36">
        <v>28.7</v>
      </c>
      <c r="T12" s="36">
        <v>28.7</v>
      </c>
      <c r="U12" s="36">
        <f>IF(ISERROR(V12/T12),"-",V12/T12)</f>
        <v>24800</v>
      </c>
      <c r="V12" s="36">
        <v>711760</v>
      </c>
      <c r="W12" s="36">
        <v>75.36</v>
      </c>
      <c r="X12" s="36">
        <v>75.36</v>
      </c>
      <c r="Y12" s="36">
        <f>IF(ISERROR(Z12/X12),"-",Z12/X12)</f>
        <v>21714.3842887473</v>
      </c>
      <c r="Z12" s="36">
        <v>1636396</v>
      </c>
      <c r="AA12" s="71"/>
      <c r="AB12" s="71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s="72" customFormat="1" ht="24" customHeight="1">
      <c r="A13" s="12" t="s">
        <v>7</v>
      </c>
      <c r="B13" s="25"/>
      <c r="C13" s="36">
        <v>9.03</v>
      </c>
      <c r="D13" s="36">
        <v>9.03</v>
      </c>
      <c r="E13" s="36">
        <f>IF(ISERROR(F13/D13),"-",F13/D13)</f>
        <v>40874.861572536</v>
      </c>
      <c r="F13" s="36">
        <v>369100</v>
      </c>
      <c r="G13" s="36">
        <v>24.43</v>
      </c>
      <c r="H13" s="36">
        <v>24.43</v>
      </c>
      <c r="I13" s="36">
        <f>IF(ISERROR(J13/H13),"-",J13/H13)</f>
        <v>16200</v>
      </c>
      <c r="J13" s="36">
        <v>395766</v>
      </c>
      <c r="K13" s="36">
        <v>0</v>
      </c>
      <c r="L13" s="36">
        <v>0</v>
      </c>
      <c r="M13" s="36" t="str">
        <f>IF(ISERROR(N13/L13),"-",N13/L13)</f>
        <v>-</v>
      </c>
      <c r="N13" s="36">
        <v>0</v>
      </c>
      <c r="O13" s="36">
        <v>2.23</v>
      </c>
      <c r="P13" s="36">
        <v>2.23</v>
      </c>
      <c r="Q13" s="36">
        <f>IF(ISERROR(R13/P13),"-",R13/P13)</f>
        <v>8500</v>
      </c>
      <c r="R13" s="36">
        <v>18955</v>
      </c>
      <c r="S13" s="36">
        <v>69.84</v>
      </c>
      <c r="T13" s="36">
        <v>69.84</v>
      </c>
      <c r="U13" s="36">
        <f>IF(ISERROR(V13/T13),"-",V13/T13)</f>
        <v>21617.3825887743</v>
      </c>
      <c r="V13" s="36">
        <v>1509758</v>
      </c>
      <c r="W13" s="36">
        <v>10.75</v>
      </c>
      <c r="X13" s="36">
        <v>10.75</v>
      </c>
      <c r="Y13" s="36">
        <f>IF(ISERROR(Z13/X13),"-",Z13/X13)</f>
        <v>13521.8604651163</v>
      </c>
      <c r="Z13" s="36">
        <v>145360</v>
      </c>
      <c r="AA13" s="71"/>
      <c r="AB13" s="71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28" ht="24" customHeight="1">
      <c r="A14" s="12" t="s">
        <v>8</v>
      </c>
      <c r="B14" s="25"/>
      <c r="C14" s="36">
        <v>0</v>
      </c>
      <c r="D14" s="36">
        <v>0</v>
      </c>
      <c r="E14" s="36" t="str">
        <f>IF(ISERROR(F14/D14),"-",F14/D14)</f>
        <v>-</v>
      </c>
      <c r="F14" s="36">
        <v>0</v>
      </c>
      <c r="G14" s="36">
        <v>4.5</v>
      </c>
      <c r="H14" s="36">
        <v>4.5</v>
      </c>
      <c r="I14" s="36">
        <f>IF(ISERROR(J14/H14),"-",J14/H14)</f>
        <v>19000</v>
      </c>
      <c r="J14" s="36">
        <v>85500</v>
      </c>
      <c r="K14" s="36">
        <v>0</v>
      </c>
      <c r="L14" s="36">
        <v>0</v>
      </c>
      <c r="M14" s="36" t="str">
        <f>IF(ISERROR(N14/L14),"-",N14/L14)</f>
        <v>-</v>
      </c>
      <c r="N14" s="36">
        <v>0</v>
      </c>
      <c r="O14" s="36">
        <v>33.64</v>
      </c>
      <c r="P14" s="36">
        <v>33.64</v>
      </c>
      <c r="Q14" s="36">
        <f>IF(ISERROR(R14/P14),"-",R14/P14)</f>
        <v>9200</v>
      </c>
      <c r="R14" s="36">
        <v>309488</v>
      </c>
      <c r="S14" s="36">
        <v>0</v>
      </c>
      <c r="T14" s="36">
        <v>0</v>
      </c>
      <c r="U14" s="36" t="str">
        <f>IF(ISERROR(V14/T14),"-",V14/T14)</f>
        <v>-</v>
      </c>
      <c r="V14" s="36">
        <v>0</v>
      </c>
      <c r="W14" s="36">
        <v>0</v>
      </c>
      <c r="X14" s="36">
        <v>0</v>
      </c>
      <c r="Y14" s="36" t="str">
        <f>IF(ISERROR(Z14/X14),"-",Z14/X14)</f>
        <v>-</v>
      </c>
      <c r="Z14" s="36">
        <v>0</v>
      </c>
      <c r="AA14" s="71"/>
      <c r="AB14" s="71"/>
    </row>
    <row r="15" spans="1:28" ht="24" customHeight="1">
      <c r="A15" s="12" t="s">
        <v>9</v>
      </c>
      <c r="B15" s="25"/>
      <c r="C15" s="36">
        <v>0</v>
      </c>
      <c r="D15" s="36">
        <v>0</v>
      </c>
      <c r="E15" s="36" t="str">
        <f>IF(ISERROR(F15/D15),"-",F15/D15)</f>
        <v>-</v>
      </c>
      <c r="F15" s="36">
        <v>0</v>
      </c>
      <c r="G15" s="36">
        <v>0.95</v>
      </c>
      <c r="H15" s="36">
        <v>0.95</v>
      </c>
      <c r="I15" s="36">
        <f>IF(ISERROR(J15/H15),"-",J15/H15)</f>
        <v>18400</v>
      </c>
      <c r="J15" s="36">
        <v>17480</v>
      </c>
      <c r="K15" s="36">
        <v>0</v>
      </c>
      <c r="L15" s="36">
        <v>0</v>
      </c>
      <c r="M15" s="36" t="str">
        <f>IF(ISERROR(N15/L15),"-",N15/L15)</f>
        <v>-</v>
      </c>
      <c r="N15" s="36">
        <v>0</v>
      </c>
      <c r="O15" s="36">
        <v>0</v>
      </c>
      <c r="P15" s="36">
        <v>0</v>
      </c>
      <c r="Q15" s="36" t="str">
        <f>IF(ISERROR(R15/P15),"-",R15/P15)</f>
        <v>-</v>
      </c>
      <c r="R15" s="36">
        <v>0</v>
      </c>
      <c r="S15" s="36">
        <v>0</v>
      </c>
      <c r="T15" s="36">
        <v>0</v>
      </c>
      <c r="U15" s="36" t="str">
        <f>IF(ISERROR(V15/T15),"-",V15/T15)</f>
        <v>-</v>
      </c>
      <c r="V15" s="36">
        <v>0</v>
      </c>
      <c r="W15" s="36">
        <v>0</v>
      </c>
      <c r="X15" s="36">
        <v>0</v>
      </c>
      <c r="Y15" s="36" t="str">
        <f>IF(ISERROR(Z15/X15),"-",Z15/X15)</f>
        <v>-</v>
      </c>
      <c r="Z15" s="36">
        <v>0</v>
      </c>
      <c r="AA15" s="71"/>
      <c r="AB15" s="71"/>
    </row>
    <row r="16" spans="1:28" ht="24" customHeight="1">
      <c r="A16" s="12" t="s">
        <v>10</v>
      </c>
      <c r="B16" s="25"/>
      <c r="C16" s="36">
        <v>18.92</v>
      </c>
      <c r="D16" s="36">
        <v>18.92</v>
      </c>
      <c r="E16" s="36">
        <f>IF(ISERROR(F16/D16),"-",F16/D16)</f>
        <v>45119.4503171247</v>
      </c>
      <c r="F16" s="36">
        <v>853660</v>
      </c>
      <c r="G16" s="36">
        <v>64.22</v>
      </c>
      <c r="H16" s="36">
        <v>64.22</v>
      </c>
      <c r="I16" s="36">
        <f>IF(ISERROR(J16/H16),"-",J16/H16)</f>
        <v>20000</v>
      </c>
      <c r="J16" s="36">
        <v>1284400</v>
      </c>
      <c r="K16" s="36">
        <v>239.8</v>
      </c>
      <c r="L16" s="36">
        <v>239.8</v>
      </c>
      <c r="M16" s="36">
        <f>IF(ISERROR(N16/L16),"-",N16/L16)</f>
        <v>24342.2643869892</v>
      </c>
      <c r="N16" s="36">
        <v>5837275</v>
      </c>
      <c r="O16" s="36">
        <v>7.9</v>
      </c>
      <c r="P16" s="36">
        <v>7.9</v>
      </c>
      <c r="Q16" s="36">
        <f>IF(ISERROR(R16/P16),"-",R16/P16)</f>
        <v>8800</v>
      </c>
      <c r="R16" s="36">
        <v>69520</v>
      </c>
      <c r="S16" s="36">
        <v>2.2</v>
      </c>
      <c r="T16" s="36">
        <v>2.2</v>
      </c>
      <c r="U16" s="36">
        <f>IF(ISERROR(V16/T16),"-",V16/T16)</f>
        <v>29500</v>
      </c>
      <c r="V16" s="36">
        <v>64900</v>
      </c>
      <c r="W16" s="36">
        <v>0.1</v>
      </c>
      <c r="X16" s="36">
        <v>0.1</v>
      </c>
      <c r="Y16" s="36">
        <f>IF(ISERROR(Z16/X16),"-",Z16/X16)</f>
        <v>20000</v>
      </c>
      <c r="Z16" s="36">
        <v>2000</v>
      </c>
      <c r="AA16" s="71"/>
      <c r="AB16" s="71"/>
    </row>
    <row r="17" spans="1:28" ht="24" customHeight="1">
      <c r="A17" s="12" t="s">
        <v>11</v>
      </c>
      <c r="B17" s="25"/>
      <c r="C17" s="36">
        <v>1.75</v>
      </c>
      <c r="D17" s="36">
        <v>1.75</v>
      </c>
      <c r="E17" s="36">
        <f>IF(ISERROR(F17/D17),"-",F17/D17)</f>
        <v>55671.4285714286</v>
      </c>
      <c r="F17" s="36">
        <v>97425</v>
      </c>
      <c r="G17" s="36">
        <v>6.28</v>
      </c>
      <c r="H17" s="36">
        <v>6.28</v>
      </c>
      <c r="I17" s="36">
        <f>IF(ISERROR(J17/H17),"-",J17/H17)</f>
        <v>16600</v>
      </c>
      <c r="J17" s="36">
        <v>104248</v>
      </c>
      <c r="K17" s="36">
        <v>198.99</v>
      </c>
      <c r="L17" s="36">
        <v>198.99</v>
      </c>
      <c r="M17" s="36">
        <f>IF(ISERROR(N17/L17),"-",N17/L17)</f>
        <v>30000</v>
      </c>
      <c r="N17" s="36">
        <v>5969700</v>
      </c>
      <c r="O17" s="36">
        <v>1.45</v>
      </c>
      <c r="P17" s="36">
        <v>1.45</v>
      </c>
      <c r="Q17" s="36">
        <f>IF(ISERROR(R17/P17),"-",R17/P17)</f>
        <v>9200</v>
      </c>
      <c r="R17" s="36">
        <v>13340</v>
      </c>
      <c r="S17" s="36">
        <v>3.5</v>
      </c>
      <c r="T17" s="36">
        <v>3.5</v>
      </c>
      <c r="U17" s="36">
        <f>IF(ISERROR(V17/T17),"-",V17/T17)</f>
        <v>22457.1428571429</v>
      </c>
      <c r="V17" s="36">
        <v>78600</v>
      </c>
      <c r="W17" s="36">
        <v>0</v>
      </c>
      <c r="X17" s="36">
        <v>0</v>
      </c>
      <c r="Y17" s="36" t="str">
        <f>IF(ISERROR(Z17/X17),"-",Z17/X17)</f>
        <v>-</v>
      </c>
      <c r="Z17" s="36">
        <v>0</v>
      </c>
      <c r="AA17" s="71"/>
      <c r="AB17" s="71"/>
    </row>
    <row r="18" spans="1:28" ht="24" customHeight="1">
      <c r="A18" s="12" t="s">
        <v>12</v>
      </c>
      <c r="B18" s="26"/>
      <c r="C18" s="36">
        <v>0.05</v>
      </c>
      <c r="D18" s="36">
        <v>0.05</v>
      </c>
      <c r="E18" s="36">
        <f>IF(ISERROR(F18/D18),"-",F18/D18)</f>
        <v>42000</v>
      </c>
      <c r="F18" s="36">
        <v>2100</v>
      </c>
      <c r="G18" s="36">
        <v>0</v>
      </c>
      <c r="H18" s="36">
        <v>0</v>
      </c>
      <c r="I18" s="36" t="str">
        <f>IF(ISERROR(J18/H18),"-",J18/H18)</f>
        <v>-</v>
      </c>
      <c r="J18" s="36">
        <v>0</v>
      </c>
      <c r="K18" s="36">
        <v>143.6</v>
      </c>
      <c r="L18" s="36">
        <v>143.6</v>
      </c>
      <c r="M18" s="36">
        <f>IF(ISERROR(N18/L18),"-",N18/L18)</f>
        <v>27500</v>
      </c>
      <c r="N18" s="36">
        <v>3949000</v>
      </c>
      <c r="O18" s="36">
        <v>274.14</v>
      </c>
      <c r="P18" s="36">
        <v>274.14</v>
      </c>
      <c r="Q18" s="36">
        <f>IF(ISERROR(R18/P18),"-",R18/P18)</f>
        <v>9700</v>
      </c>
      <c r="R18" s="36">
        <v>2659158</v>
      </c>
      <c r="S18" s="36">
        <v>0</v>
      </c>
      <c r="T18" s="36">
        <v>0</v>
      </c>
      <c r="U18" s="36" t="str">
        <f>IF(ISERROR(V18/T18),"-",V18/T18)</f>
        <v>-</v>
      </c>
      <c r="V18" s="36">
        <v>0</v>
      </c>
      <c r="W18" s="36">
        <v>0</v>
      </c>
      <c r="X18" s="36">
        <v>0</v>
      </c>
      <c r="Y18" s="36" t="str">
        <f>IF(ISERROR(Z18/X18),"-",Z18/X18)</f>
        <v>-</v>
      </c>
      <c r="Z18" s="36">
        <v>0</v>
      </c>
      <c r="AA18" s="71"/>
      <c r="AB18" s="71"/>
    </row>
    <row r="19" spans="1:28" ht="24" customHeight="1">
      <c r="A19" s="12" t="s">
        <v>13</v>
      </c>
      <c r="B19" s="25"/>
      <c r="C19" s="36">
        <v>0.7</v>
      </c>
      <c r="D19" s="36">
        <v>0.7</v>
      </c>
      <c r="E19" s="36">
        <f>IF(ISERROR(F19/D19),"-",F19/D19)</f>
        <v>45000</v>
      </c>
      <c r="F19" s="36">
        <v>31500</v>
      </c>
      <c r="G19" s="36">
        <v>0</v>
      </c>
      <c r="H19" s="36">
        <v>0</v>
      </c>
      <c r="I19" s="36" t="str">
        <f>IF(ISERROR(J19/H19),"-",J19/H19)</f>
        <v>-</v>
      </c>
      <c r="J19" s="36">
        <v>0</v>
      </c>
      <c r="K19" s="36">
        <v>14.24</v>
      </c>
      <c r="L19" s="36">
        <v>14.24</v>
      </c>
      <c r="M19" s="36">
        <f>IF(ISERROR(N19/L19),"-",N19/L19)</f>
        <v>26459.9719101124</v>
      </c>
      <c r="N19" s="36">
        <v>376790</v>
      </c>
      <c r="O19" s="36">
        <v>1.47</v>
      </c>
      <c r="P19" s="36">
        <v>1.47</v>
      </c>
      <c r="Q19" s="36">
        <f>IF(ISERROR(R19/P19),"-",R19/P19)</f>
        <v>8300</v>
      </c>
      <c r="R19" s="36">
        <v>12201</v>
      </c>
      <c r="S19" s="36">
        <v>6.98</v>
      </c>
      <c r="T19" s="36">
        <v>6.98</v>
      </c>
      <c r="U19" s="36">
        <f>IF(ISERROR(V19/T19),"-",V19/T19)</f>
        <v>24444.5558739255</v>
      </c>
      <c r="V19" s="36">
        <v>170623</v>
      </c>
      <c r="W19" s="36">
        <v>0</v>
      </c>
      <c r="X19" s="36">
        <v>0</v>
      </c>
      <c r="Y19" s="36" t="str">
        <f>IF(ISERROR(Z19/X19),"-",Z19/X19)</f>
        <v>-</v>
      </c>
      <c r="Z19" s="36">
        <v>0</v>
      </c>
      <c r="AA19" s="71"/>
      <c r="AB19" s="71"/>
    </row>
    <row r="20" spans="1:28" ht="24" customHeight="1">
      <c r="A20" s="12" t="s">
        <v>14</v>
      </c>
      <c r="B20" s="25"/>
      <c r="C20" s="36">
        <v>11.19</v>
      </c>
      <c r="D20" s="36">
        <v>11.19</v>
      </c>
      <c r="E20" s="36">
        <f>IF(ISERROR(F20/D20),"-",F20/D20)</f>
        <v>43400</v>
      </c>
      <c r="F20" s="36">
        <v>485646</v>
      </c>
      <c r="G20" s="36">
        <v>0</v>
      </c>
      <c r="H20" s="36">
        <v>0</v>
      </c>
      <c r="I20" s="36" t="str">
        <f>IF(ISERROR(J20/H20),"-",J20/H20)</f>
        <v>-</v>
      </c>
      <c r="J20" s="36">
        <v>0</v>
      </c>
      <c r="K20" s="36">
        <v>0</v>
      </c>
      <c r="L20" s="36">
        <v>0</v>
      </c>
      <c r="M20" s="36" t="str">
        <f>IF(ISERROR(N20/L20),"-",N20/L20)</f>
        <v>-</v>
      </c>
      <c r="N20" s="36">
        <v>0</v>
      </c>
      <c r="O20" s="36">
        <v>55.95</v>
      </c>
      <c r="P20" s="36">
        <v>55.95</v>
      </c>
      <c r="Q20" s="36">
        <f>IF(ISERROR(R20/P20),"-",R20/P20)</f>
        <v>8700</v>
      </c>
      <c r="R20" s="36">
        <v>486765</v>
      </c>
      <c r="S20" s="36">
        <v>0.2</v>
      </c>
      <c r="T20" s="36">
        <v>0.2</v>
      </c>
      <c r="U20" s="36">
        <f>IF(ISERROR(V20/T20),"-",V20/T20)</f>
        <v>20400</v>
      </c>
      <c r="V20" s="36">
        <v>4080</v>
      </c>
      <c r="W20" s="36">
        <v>0.09</v>
      </c>
      <c r="X20" s="36">
        <v>0.09</v>
      </c>
      <c r="Y20" s="36">
        <f>IF(ISERROR(Z20/X20),"-",Z20/X20)</f>
        <v>20266.6666666667</v>
      </c>
      <c r="Z20" s="36">
        <v>1824</v>
      </c>
      <c r="AA20" s="71"/>
      <c r="AB20" s="71"/>
    </row>
    <row r="21" spans="1:28" ht="24" customHeight="1">
      <c r="A21" s="12" t="s">
        <v>15</v>
      </c>
      <c r="B21" s="25"/>
      <c r="C21" s="36">
        <v>0.52</v>
      </c>
      <c r="D21" s="36">
        <v>0.52</v>
      </c>
      <c r="E21" s="36">
        <f>IF(ISERROR(F21/D21),"-",F21/D21)</f>
        <v>43923.0769230769</v>
      </c>
      <c r="F21" s="36">
        <v>22840</v>
      </c>
      <c r="G21" s="36">
        <v>0</v>
      </c>
      <c r="H21" s="36">
        <v>0</v>
      </c>
      <c r="I21" s="36" t="str">
        <f>IF(ISERROR(J21/H21),"-",J21/H21)</f>
        <v>-</v>
      </c>
      <c r="J21" s="36">
        <v>0</v>
      </c>
      <c r="K21" s="36">
        <v>0</v>
      </c>
      <c r="L21" s="36">
        <v>0</v>
      </c>
      <c r="M21" s="36" t="str">
        <f>IF(ISERROR(N21/L21),"-",N21/L21)</f>
        <v>-</v>
      </c>
      <c r="N21" s="36">
        <v>0</v>
      </c>
      <c r="O21" s="36">
        <v>8.31</v>
      </c>
      <c r="P21" s="36">
        <v>8.31</v>
      </c>
      <c r="Q21" s="36">
        <f>IF(ISERROR(R21/P21),"-",R21/P21)</f>
        <v>8000</v>
      </c>
      <c r="R21" s="36">
        <v>66480</v>
      </c>
      <c r="S21" s="36">
        <v>0</v>
      </c>
      <c r="T21" s="36">
        <v>0</v>
      </c>
      <c r="U21" s="36" t="str">
        <f>IF(ISERROR(V21/T21),"-",V21/T21)</f>
        <v>-</v>
      </c>
      <c r="V21" s="36">
        <v>0</v>
      </c>
      <c r="W21" s="36">
        <v>0</v>
      </c>
      <c r="X21" s="36">
        <v>0</v>
      </c>
      <c r="Y21" s="36" t="str">
        <f>IF(ISERROR(Z21/X21),"-",Z21/X21)</f>
        <v>-</v>
      </c>
      <c r="Z21" s="36">
        <v>0</v>
      </c>
      <c r="AA21" s="71"/>
      <c r="AB21" s="71"/>
    </row>
    <row r="22" spans="1:28" ht="24" customHeight="1">
      <c r="A22" s="12" t="s">
        <v>16</v>
      </c>
      <c r="B22" s="25"/>
      <c r="C22" s="36">
        <v>1.6</v>
      </c>
      <c r="D22" s="36">
        <v>1.6</v>
      </c>
      <c r="E22" s="36">
        <f>IF(ISERROR(F22/D22),"-",F22/D22)</f>
        <v>47563.125</v>
      </c>
      <c r="F22" s="36">
        <v>76101</v>
      </c>
      <c r="G22" s="36">
        <v>80.77</v>
      </c>
      <c r="H22" s="36">
        <v>80.77</v>
      </c>
      <c r="I22" s="36">
        <f>IF(ISERROR(J22/H22),"-",J22/H22)</f>
        <v>17755.9985142999</v>
      </c>
      <c r="J22" s="36">
        <v>1434152</v>
      </c>
      <c r="K22" s="36">
        <v>1.9</v>
      </c>
      <c r="L22" s="36">
        <v>1.9</v>
      </c>
      <c r="M22" s="36">
        <f>IF(ISERROR(N22/L22),"-",N22/L22)</f>
        <v>33650</v>
      </c>
      <c r="N22" s="36">
        <v>63935</v>
      </c>
      <c r="O22" s="36">
        <v>0.53</v>
      </c>
      <c r="P22" s="36">
        <v>0.53</v>
      </c>
      <c r="Q22" s="36">
        <f>IF(ISERROR(R22/P22),"-",R22/P22)</f>
        <v>10450.9433962264</v>
      </c>
      <c r="R22" s="36">
        <v>5539</v>
      </c>
      <c r="S22" s="36">
        <v>0.8</v>
      </c>
      <c r="T22" s="36">
        <v>0.8</v>
      </c>
      <c r="U22" s="36">
        <f>IF(ISERROR(V22/T22),"-",V22/T22)</f>
        <v>25317.5</v>
      </c>
      <c r="V22" s="36">
        <v>20254</v>
      </c>
      <c r="W22" s="36">
        <v>3.2</v>
      </c>
      <c r="X22" s="36">
        <v>3.2</v>
      </c>
      <c r="Y22" s="36">
        <f>IF(ISERROR(Z22/X22),"-",Z22/X22)</f>
        <v>21753.125</v>
      </c>
      <c r="Z22" s="36">
        <v>69610</v>
      </c>
      <c r="AA22" s="71"/>
      <c r="AB22" s="71"/>
    </row>
    <row r="23" spans="1:28" ht="24" customHeight="1">
      <c r="A23" s="12" t="s">
        <v>17</v>
      </c>
      <c r="B23" s="25"/>
      <c r="C23" s="36">
        <v>3.58</v>
      </c>
      <c r="D23" s="36">
        <v>3.58</v>
      </c>
      <c r="E23" s="36">
        <f>IF(ISERROR(F23/D23),"-",F23/D23)</f>
        <v>59217.8770949721</v>
      </c>
      <c r="F23" s="36">
        <v>212000</v>
      </c>
      <c r="G23" s="36">
        <v>233.42</v>
      </c>
      <c r="H23" s="36">
        <v>233.42</v>
      </c>
      <c r="I23" s="36">
        <f>IF(ISERROR(J23/H23),"-",J23/H23)</f>
        <v>16200</v>
      </c>
      <c r="J23" s="36">
        <v>3781404</v>
      </c>
      <c r="K23" s="36">
        <v>0</v>
      </c>
      <c r="L23" s="36">
        <v>0</v>
      </c>
      <c r="M23" s="36" t="str">
        <f>IF(ISERROR(N23/L23),"-",N23/L23)</f>
        <v>-</v>
      </c>
      <c r="N23" s="36">
        <v>0</v>
      </c>
      <c r="O23" s="36">
        <v>0</v>
      </c>
      <c r="P23" s="36">
        <v>0</v>
      </c>
      <c r="Q23" s="36" t="str">
        <f>IF(ISERROR(R23/P23),"-",R23/P23)</f>
        <v>-</v>
      </c>
      <c r="R23" s="36">
        <v>0</v>
      </c>
      <c r="S23" s="36">
        <v>21.95</v>
      </c>
      <c r="T23" s="36">
        <v>21.95</v>
      </c>
      <c r="U23" s="36">
        <f>IF(ISERROR(V23/T23),"-",V23/T23)</f>
        <v>26361.0478359909</v>
      </c>
      <c r="V23" s="36">
        <v>578625</v>
      </c>
      <c r="W23" s="36">
        <v>22.47</v>
      </c>
      <c r="X23" s="36">
        <v>22.47</v>
      </c>
      <c r="Y23" s="36">
        <f>IF(ISERROR(Z23/X23),"-",Z23/X23)</f>
        <v>26078.9942145082</v>
      </c>
      <c r="Z23" s="36">
        <v>585995</v>
      </c>
      <c r="AA23" s="71"/>
      <c r="AB23" s="71"/>
    </row>
    <row r="24" spans="1:28" ht="24" customHeight="1">
      <c r="A24" s="12" t="s">
        <v>18</v>
      </c>
      <c r="B24" s="25"/>
      <c r="C24" s="36">
        <v>0.73</v>
      </c>
      <c r="D24" s="36">
        <v>0.73</v>
      </c>
      <c r="E24" s="36">
        <f>IF(ISERROR(F24/D24),"-",F24/D24)</f>
        <v>42156.1643835616</v>
      </c>
      <c r="F24" s="36">
        <v>30774</v>
      </c>
      <c r="G24" s="36">
        <v>0.43</v>
      </c>
      <c r="H24" s="36">
        <v>0.43</v>
      </c>
      <c r="I24" s="36">
        <f>IF(ISERROR(J24/H24),"-",J24/H24)</f>
        <v>16500</v>
      </c>
      <c r="J24" s="36">
        <v>7095</v>
      </c>
      <c r="K24" s="36">
        <v>0</v>
      </c>
      <c r="L24" s="36">
        <v>0</v>
      </c>
      <c r="M24" s="36" t="str">
        <f>IF(ISERROR(N24/L24),"-",N24/L24)</f>
        <v>-</v>
      </c>
      <c r="N24" s="36">
        <v>0</v>
      </c>
      <c r="O24" s="36">
        <v>4.27</v>
      </c>
      <c r="P24" s="36">
        <v>4.18</v>
      </c>
      <c r="Q24" s="36">
        <f>IF(ISERROR(R24/P24),"-",R24/P24)</f>
        <v>8500</v>
      </c>
      <c r="R24" s="36">
        <v>35530</v>
      </c>
      <c r="S24" s="36">
        <v>0.36</v>
      </c>
      <c r="T24" s="36">
        <v>0.36</v>
      </c>
      <c r="U24" s="36">
        <f>IF(ISERROR(V24/T24),"-",V24/T24)</f>
        <v>23800</v>
      </c>
      <c r="V24" s="36">
        <v>8568</v>
      </c>
      <c r="W24" s="36">
        <v>0.57</v>
      </c>
      <c r="X24" s="36">
        <v>0.57</v>
      </c>
      <c r="Y24" s="36">
        <f>IF(ISERROR(Z24/X24),"-",Z24/X24)</f>
        <v>14777.1929824561</v>
      </c>
      <c r="Z24" s="36">
        <v>8423</v>
      </c>
      <c r="AA24" s="71"/>
      <c r="AB24" s="71"/>
    </row>
    <row r="25" spans="1:28" ht="24" customHeight="1">
      <c r="A25" s="12" t="s">
        <v>19</v>
      </c>
      <c r="B25" s="25"/>
      <c r="C25" s="36">
        <v>0.2</v>
      </c>
      <c r="D25" s="36">
        <v>0.2</v>
      </c>
      <c r="E25" s="36">
        <f>IF(ISERROR(F25/D25),"-",F25/D25)</f>
        <v>41020</v>
      </c>
      <c r="F25" s="36">
        <v>8204</v>
      </c>
      <c r="G25" s="36">
        <v>8</v>
      </c>
      <c r="H25" s="36">
        <v>8</v>
      </c>
      <c r="I25" s="36">
        <f>IF(ISERROR(J25/H25),"-",J25/H25)</f>
        <v>17890</v>
      </c>
      <c r="J25" s="36">
        <v>143120</v>
      </c>
      <c r="K25" s="36">
        <v>0</v>
      </c>
      <c r="L25" s="36">
        <v>0</v>
      </c>
      <c r="M25" s="36" t="str">
        <f>IF(ISERROR(N25/L25),"-",N25/L25)</f>
        <v>-</v>
      </c>
      <c r="N25" s="36">
        <v>0</v>
      </c>
      <c r="O25" s="36">
        <v>2.04</v>
      </c>
      <c r="P25" s="36">
        <v>2.04</v>
      </c>
      <c r="Q25" s="36">
        <f>IF(ISERROR(R25/P25),"-",R25/P25)</f>
        <v>8056.86274509804</v>
      </c>
      <c r="R25" s="36">
        <v>16436</v>
      </c>
      <c r="S25" s="36">
        <v>101.84</v>
      </c>
      <c r="T25" s="36">
        <v>101.84</v>
      </c>
      <c r="U25" s="36">
        <f>IF(ISERROR(V25/T25),"-",V25/T25)</f>
        <v>20994.9332285939</v>
      </c>
      <c r="V25" s="36">
        <v>2138124</v>
      </c>
      <c r="W25" s="36">
        <v>0.77</v>
      </c>
      <c r="X25" s="36">
        <v>0.77</v>
      </c>
      <c r="Y25" s="36">
        <f>IF(ISERROR(Z25/X25),"-",Z25/X25)</f>
        <v>15696.1038961039</v>
      </c>
      <c r="Z25" s="36">
        <v>12086</v>
      </c>
      <c r="AA25" s="71"/>
      <c r="AB25" s="71"/>
    </row>
    <row r="26" spans="1:28" ht="24" customHeight="1">
      <c r="A26" s="12" t="s">
        <v>20</v>
      </c>
      <c r="B26" s="25"/>
      <c r="C26" s="36">
        <v>1.02</v>
      </c>
      <c r="D26" s="36">
        <v>1.02</v>
      </c>
      <c r="E26" s="36">
        <f>IF(ISERROR(F26/D26),"-",F26/D26)</f>
        <v>38480.3921568627</v>
      </c>
      <c r="F26" s="36">
        <v>39250</v>
      </c>
      <c r="G26" s="36">
        <v>0.27</v>
      </c>
      <c r="H26" s="36">
        <v>0.27</v>
      </c>
      <c r="I26" s="36">
        <f>IF(ISERROR(J26/H26),"-",J26/H26)</f>
        <v>18500</v>
      </c>
      <c r="J26" s="36">
        <v>4995</v>
      </c>
      <c r="K26" s="36">
        <v>0</v>
      </c>
      <c r="L26" s="36">
        <v>0</v>
      </c>
      <c r="M26" s="36" t="str">
        <f>IF(ISERROR(N26/L26),"-",N26/L26)</f>
        <v>-</v>
      </c>
      <c r="N26" s="36">
        <v>0</v>
      </c>
      <c r="O26" s="36">
        <v>0.22</v>
      </c>
      <c r="P26" s="36">
        <v>0.22</v>
      </c>
      <c r="Q26" s="36">
        <f>IF(ISERROR(R26/P26),"-",R26/P26)</f>
        <v>9150</v>
      </c>
      <c r="R26" s="36">
        <v>2013</v>
      </c>
      <c r="S26" s="36">
        <v>30.65</v>
      </c>
      <c r="T26" s="36">
        <v>30.65</v>
      </c>
      <c r="U26" s="36">
        <f>IF(ISERROR(V26/T26),"-",V26/T26)</f>
        <v>24532.6264274062</v>
      </c>
      <c r="V26" s="36">
        <v>751925</v>
      </c>
      <c r="W26" s="36">
        <v>0</v>
      </c>
      <c r="X26" s="36">
        <v>0</v>
      </c>
      <c r="Y26" s="36" t="str">
        <f>IF(ISERROR(Z26/X26),"-",Z26/X26)</f>
        <v>-</v>
      </c>
      <c r="Z26" s="36">
        <v>0</v>
      </c>
      <c r="AA26" s="71"/>
      <c r="AB26" s="71"/>
    </row>
    <row r="27" spans="1:28" ht="24" customHeight="1">
      <c r="A27" s="12" t="s">
        <v>21</v>
      </c>
      <c r="B27" s="25"/>
      <c r="C27" s="36">
        <v>0</v>
      </c>
      <c r="D27" s="36">
        <v>0</v>
      </c>
      <c r="E27" s="36" t="str">
        <f>IF(ISERROR(F27/D27),"-",F27/D27)</f>
        <v>-</v>
      </c>
      <c r="F27" s="36">
        <v>0</v>
      </c>
      <c r="G27" s="36">
        <v>0.2</v>
      </c>
      <c r="H27" s="36">
        <v>0.2</v>
      </c>
      <c r="I27" s="36">
        <f>IF(ISERROR(J27/H27),"-",J27/H27)</f>
        <v>17450</v>
      </c>
      <c r="J27" s="36">
        <v>3490</v>
      </c>
      <c r="K27" s="36">
        <v>0</v>
      </c>
      <c r="L27" s="36">
        <v>0</v>
      </c>
      <c r="M27" s="36" t="str">
        <f>IF(ISERROR(N27/L27),"-",N27/L27)</f>
        <v>-</v>
      </c>
      <c r="N27" s="36">
        <v>0</v>
      </c>
      <c r="O27" s="36">
        <v>19.52</v>
      </c>
      <c r="P27" s="36">
        <v>19.52</v>
      </c>
      <c r="Q27" s="36">
        <f>IF(ISERROR(R27/P27),"-",R27/P27)</f>
        <v>9500</v>
      </c>
      <c r="R27" s="36">
        <v>185440</v>
      </c>
      <c r="S27" s="36">
        <v>0</v>
      </c>
      <c r="T27" s="36">
        <v>0</v>
      </c>
      <c r="U27" s="36" t="str">
        <f>IF(ISERROR(V27/T27),"-",V27/T27)</f>
        <v>-</v>
      </c>
      <c r="V27" s="36">
        <v>0</v>
      </c>
      <c r="W27" s="36">
        <v>0</v>
      </c>
      <c r="X27" s="36">
        <v>0</v>
      </c>
      <c r="Y27" s="36" t="str">
        <f>IF(ISERROR(Z27/X27),"-",Z27/X27)</f>
        <v>-</v>
      </c>
      <c r="Z27" s="36">
        <v>0</v>
      </c>
      <c r="AA27" s="71"/>
      <c r="AB27" s="71"/>
    </row>
    <row r="28" spans="1:28" ht="24" customHeight="1">
      <c r="A28" s="12" t="s">
        <v>22</v>
      </c>
      <c r="B28" s="25"/>
      <c r="C28" s="36">
        <v>0.3</v>
      </c>
      <c r="D28" s="36">
        <v>0.3</v>
      </c>
      <c r="E28" s="36">
        <f>IF(ISERROR(F28/D28),"-",F28/D28)</f>
        <v>38650</v>
      </c>
      <c r="F28" s="36">
        <v>11595</v>
      </c>
      <c r="G28" s="36">
        <v>0.46</v>
      </c>
      <c r="H28" s="36">
        <v>0.46</v>
      </c>
      <c r="I28" s="36">
        <f>IF(ISERROR(J28/H28),"-",J28/H28)</f>
        <v>14500</v>
      </c>
      <c r="J28" s="36">
        <v>6670</v>
      </c>
      <c r="K28" s="36">
        <v>0</v>
      </c>
      <c r="L28" s="36">
        <v>0</v>
      </c>
      <c r="M28" s="36" t="str">
        <f>IF(ISERROR(N28/L28),"-",N28/L28)</f>
        <v>-</v>
      </c>
      <c r="N28" s="36">
        <v>0</v>
      </c>
      <c r="O28" s="36">
        <v>196.7</v>
      </c>
      <c r="P28" s="36">
        <v>196.7</v>
      </c>
      <c r="Q28" s="36">
        <f>IF(ISERROR(R28/P28),"-",R28/P28)</f>
        <v>12200</v>
      </c>
      <c r="R28" s="36">
        <v>2399740</v>
      </c>
      <c r="S28" s="36">
        <v>0</v>
      </c>
      <c r="T28" s="36">
        <v>0</v>
      </c>
      <c r="U28" s="36" t="str">
        <f>IF(ISERROR(V28/T28),"-",V28/T28)</f>
        <v>-</v>
      </c>
      <c r="V28" s="36">
        <v>0</v>
      </c>
      <c r="W28" s="36">
        <v>0.67</v>
      </c>
      <c r="X28" s="36">
        <v>0.67</v>
      </c>
      <c r="Y28" s="36">
        <f>IF(ISERROR(Z28/X28),"-",Z28/X28)</f>
        <v>16256.7164179104</v>
      </c>
      <c r="Z28" s="36">
        <v>10892</v>
      </c>
      <c r="AA28" s="71"/>
      <c r="AB28" s="71"/>
    </row>
    <row r="29" spans="1:28" ht="24" customHeight="1">
      <c r="A29" s="12" t="s">
        <v>23</v>
      </c>
      <c r="B29" s="25"/>
      <c r="C29" s="36">
        <v>3.69</v>
      </c>
      <c r="D29" s="36">
        <v>3.69</v>
      </c>
      <c r="E29" s="36">
        <f>IF(ISERROR(F29/D29),"-",F29/D29)</f>
        <v>36000</v>
      </c>
      <c r="F29" s="36">
        <v>132840</v>
      </c>
      <c r="G29" s="36">
        <v>3.75</v>
      </c>
      <c r="H29" s="36">
        <v>3.75</v>
      </c>
      <c r="I29" s="36">
        <f>IF(ISERROR(J29/H29),"-",J29/H29)</f>
        <v>17000</v>
      </c>
      <c r="J29" s="36">
        <v>63750</v>
      </c>
      <c r="K29" s="36">
        <v>0</v>
      </c>
      <c r="L29" s="36">
        <v>0</v>
      </c>
      <c r="M29" s="36" t="str">
        <f>IF(ISERROR(N29/L29),"-",N29/L29)</f>
        <v>-</v>
      </c>
      <c r="N29" s="36">
        <v>0</v>
      </c>
      <c r="O29" s="36">
        <v>9.53</v>
      </c>
      <c r="P29" s="36">
        <v>9.53</v>
      </c>
      <c r="Q29" s="36">
        <f>IF(ISERROR(R29/P29),"-",R29/P29)</f>
        <v>8300</v>
      </c>
      <c r="R29" s="36">
        <v>79099</v>
      </c>
      <c r="S29" s="36">
        <v>0.1</v>
      </c>
      <c r="T29" s="36">
        <v>0.1</v>
      </c>
      <c r="U29" s="36">
        <f>IF(ISERROR(V29/T29),"-",V29/T29)</f>
        <v>23000</v>
      </c>
      <c r="V29" s="36">
        <v>2300</v>
      </c>
      <c r="W29" s="36">
        <v>1.84</v>
      </c>
      <c r="X29" s="36">
        <v>1.84</v>
      </c>
      <c r="Y29" s="36">
        <f>IF(ISERROR(Z29/X29),"-",Z29/X29)</f>
        <v>12535.8695652174</v>
      </c>
      <c r="Z29" s="36">
        <v>23066</v>
      </c>
      <c r="AA29" s="71"/>
      <c r="AB29" s="71"/>
    </row>
    <row r="30" spans="1:28" ht="24" customHeight="1">
      <c r="A30" s="12" t="s">
        <v>24</v>
      </c>
      <c r="B30" s="25"/>
      <c r="C30" s="36">
        <v>494.15</v>
      </c>
      <c r="D30" s="36">
        <v>494.15</v>
      </c>
      <c r="E30" s="36">
        <f>IF(ISERROR(F30/D30),"-",F30/D30)</f>
        <v>70197.510877264</v>
      </c>
      <c r="F30" s="36">
        <v>34688100</v>
      </c>
      <c r="G30" s="36">
        <v>0</v>
      </c>
      <c r="H30" s="36">
        <v>0</v>
      </c>
      <c r="I30" s="36" t="str">
        <f>IF(ISERROR(J30/H30),"-",J30/H30)</f>
        <v>-</v>
      </c>
      <c r="J30" s="36">
        <v>0</v>
      </c>
      <c r="K30" s="36">
        <v>0</v>
      </c>
      <c r="L30" s="36">
        <v>0</v>
      </c>
      <c r="M30" s="36" t="str">
        <f>IF(ISERROR(N30/L30),"-",N30/L30)</f>
        <v>-</v>
      </c>
      <c r="N30" s="36">
        <v>0</v>
      </c>
      <c r="O30" s="36">
        <v>189.5</v>
      </c>
      <c r="P30" s="36">
        <v>189.5</v>
      </c>
      <c r="Q30" s="36">
        <f>IF(ISERROR(R30/P30),"-",R30/P30)</f>
        <v>8700</v>
      </c>
      <c r="R30" s="36">
        <v>1648650</v>
      </c>
      <c r="S30" s="36">
        <v>0</v>
      </c>
      <c r="T30" s="36">
        <v>0</v>
      </c>
      <c r="U30" s="36" t="str">
        <f>IF(ISERROR(V30/T30),"-",V30/T30)</f>
        <v>-</v>
      </c>
      <c r="V30" s="36">
        <v>0</v>
      </c>
      <c r="W30" s="36">
        <v>0</v>
      </c>
      <c r="X30" s="36">
        <v>0</v>
      </c>
      <c r="Y30" s="36" t="str">
        <f>IF(ISERROR(Z30/X30),"-",Z30/X30)</f>
        <v>-</v>
      </c>
      <c r="Z30" s="36">
        <v>0</v>
      </c>
      <c r="AA30" s="71"/>
      <c r="AB30" s="71"/>
    </row>
    <row r="31" spans="1:28" ht="24" customHeight="1">
      <c r="A31" s="12" t="s">
        <v>25</v>
      </c>
      <c r="B31" s="25"/>
      <c r="C31" s="36">
        <v>0</v>
      </c>
      <c r="D31" s="36">
        <v>0</v>
      </c>
      <c r="E31" s="36" t="str">
        <f>IF(ISERROR(F31/D31),"-",F31/D31)</f>
        <v>-</v>
      </c>
      <c r="F31" s="36">
        <v>0</v>
      </c>
      <c r="G31" s="36">
        <v>0</v>
      </c>
      <c r="H31" s="36">
        <v>0</v>
      </c>
      <c r="I31" s="36" t="str">
        <f>IF(ISERROR(J31/H31),"-",J31/H31)</f>
        <v>-</v>
      </c>
      <c r="J31" s="36">
        <v>0</v>
      </c>
      <c r="K31" s="36">
        <v>0</v>
      </c>
      <c r="L31" s="36">
        <v>0</v>
      </c>
      <c r="M31" s="36" t="str">
        <f>IF(ISERROR(N31/L31),"-",N31/L31)</f>
        <v>-</v>
      </c>
      <c r="N31" s="36">
        <v>0</v>
      </c>
      <c r="O31" s="36">
        <v>0</v>
      </c>
      <c r="P31" s="36">
        <v>0</v>
      </c>
      <c r="Q31" s="36" t="str">
        <f>IF(ISERROR(R31/P31),"-",R31/P31)</f>
        <v>-</v>
      </c>
      <c r="R31" s="36">
        <v>0</v>
      </c>
      <c r="S31" s="36">
        <v>0</v>
      </c>
      <c r="T31" s="36">
        <v>0</v>
      </c>
      <c r="U31" s="36" t="str">
        <f>IF(ISERROR(V31/T31),"-",V31/T31)</f>
        <v>-</v>
      </c>
      <c r="V31" s="36">
        <v>0</v>
      </c>
      <c r="W31" s="36">
        <v>0</v>
      </c>
      <c r="X31" s="36">
        <v>0</v>
      </c>
      <c r="Y31" s="36" t="str">
        <f>IF(ISERROR(Z31/X31),"-",Z31/X31)</f>
        <v>-</v>
      </c>
      <c r="Z31" s="36">
        <v>0</v>
      </c>
      <c r="AA31" s="71"/>
      <c r="AB31" s="71"/>
    </row>
    <row r="32" spans="1:28" ht="24" customHeight="1">
      <c r="A32" s="12" t="s">
        <v>26</v>
      </c>
      <c r="B32" s="25"/>
      <c r="C32" s="36">
        <v>0</v>
      </c>
      <c r="D32" s="36">
        <v>0</v>
      </c>
      <c r="E32" s="36" t="str">
        <f>IF(ISERROR(F32/D32),"-",F32/D32)</f>
        <v>-</v>
      </c>
      <c r="F32" s="36">
        <v>0</v>
      </c>
      <c r="G32" s="36">
        <v>0</v>
      </c>
      <c r="H32" s="36">
        <v>0</v>
      </c>
      <c r="I32" s="36" t="str">
        <f>IF(ISERROR(J32/H32),"-",J32/H32)</f>
        <v>-</v>
      </c>
      <c r="J32" s="36">
        <v>0</v>
      </c>
      <c r="K32" s="36">
        <v>0</v>
      </c>
      <c r="L32" s="36">
        <v>0</v>
      </c>
      <c r="M32" s="36" t="str">
        <f>IF(ISERROR(N32/L32),"-",N32/L32)</f>
        <v>-</v>
      </c>
      <c r="N32" s="36">
        <v>0</v>
      </c>
      <c r="O32" s="36">
        <v>0</v>
      </c>
      <c r="P32" s="36">
        <v>0</v>
      </c>
      <c r="Q32" s="36" t="str">
        <f>IF(ISERROR(R32/P32),"-",R32/P32)</f>
        <v>-</v>
      </c>
      <c r="R32" s="36">
        <v>0</v>
      </c>
      <c r="S32" s="36">
        <v>0</v>
      </c>
      <c r="T32" s="36">
        <v>0</v>
      </c>
      <c r="U32" s="36" t="str">
        <f>IF(ISERROR(V32/T32),"-",V32/T32)</f>
        <v>-</v>
      </c>
      <c r="V32" s="36">
        <v>0</v>
      </c>
      <c r="W32" s="36">
        <v>0</v>
      </c>
      <c r="X32" s="36">
        <v>0</v>
      </c>
      <c r="Y32" s="36" t="str">
        <f>IF(ISERROR(Z32/X32),"-",Z32/X32)</f>
        <v>-</v>
      </c>
      <c r="Z32" s="36">
        <v>0</v>
      </c>
      <c r="AA32" s="71"/>
      <c r="AB32" s="71"/>
    </row>
    <row r="33" spans="1:28" ht="24" customHeight="1">
      <c r="A33" s="12" t="s">
        <v>27</v>
      </c>
      <c r="B33" s="25"/>
      <c r="C33" s="36">
        <v>0</v>
      </c>
      <c r="D33" s="36">
        <v>0</v>
      </c>
      <c r="E33" s="36" t="str">
        <f>IF(ISERROR(F33/D33),"-",F33/D33)</f>
        <v>-</v>
      </c>
      <c r="F33" s="36">
        <v>0</v>
      </c>
      <c r="G33" s="36">
        <v>0</v>
      </c>
      <c r="H33" s="36">
        <v>0</v>
      </c>
      <c r="I33" s="36" t="str">
        <f>IF(ISERROR(J33/H33),"-",J33/H33)</f>
        <v>-</v>
      </c>
      <c r="J33" s="36">
        <v>0</v>
      </c>
      <c r="K33" s="36">
        <v>0</v>
      </c>
      <c r="L33" s="36">
        <v>0</v>
      </c>
      <c r="M33" s="36" t="str">
        <f>IF(ISERROR(N33/L33),"-",N33/L33)</f>
        <v>-</v>
      </c>
      <c r="N33" s="36">
        <v>0</v>
      </c>
      <c r="O33" s="36">
        <v>0</v>
      </c>
      <c r="P33" s="36">
        <v>0</v>
      </c>
      <c r="Q33" s="36" t="str">
        <f>IF(ISERROR(R33/P33),"-",R33/P33)</f>
        <v>-</v>
      </c>
      <c r="R33" s="36">
        <v>0</v>
      </c>
      <c r="S33" s="36">
        <v>0</v>
      </c>
      <c r="T33" s="36">
        <v>0</v>
      </c>
      <c r="U33" s="36" t="str">
        <f>IF(ISERROR(V33/T33),"-",V33/T33)</f>
        <v>-</v>
      </c>
      <c r="V33" s="36">
        <v>0</v>
      </c>
      <c r="W33" s="36">
        <v>0</v>
      </c>
      <c r="X33" s="36">
        <v>0</v>
      </c>
      <c r="Y33" s="36" t="str">
        <f>IF(ISERROR(Z33/X33),"-",Z33/X33)</f>
        <v>-</v>
      </c>
      <c r="Z33" s="36">
        <v>0</v>
      </c>
      <c r="AA33" s="71"/>
      <c r="AB33" s="71"/>
    </row>
    <row r="34" spans="1:28" ht="24" customHeight="1">
      <c r="A34" s="12" t="s">
        <v>28</v>
      </c>
      <c r="B34" s="25"/>
      <c r="C34" s="36">
        <v>0</v>
      </c>
      <c r="D34" s="36">
        <v>0</v>
      </c>
      <c r="E34" s="36" t="str">
        <f>IF(ISERROR(F34/D34),"-",F34/D34)</f>
        <v>-</v>
      </c>
      <c r="F34" s="36">
        <v>0</v>
      </c>
      <c r="G34" s="36">
        <v>0</v>
      </c>
      <c r="H34" s="36">
        <v>0</v>
      </c>
      <c r="I34" s="36" t="str">
        <f>IF(ISERROR(J34/H34),"-",J34/H34)</f>
        <v>-</v>
      </c>
      <c r="J34" s="36">
        <v>0</v>
      </c>
      <c r="K34" s="36">
        <v>0</v>
      </c>
      <c r="L34" s="36">
        <v>0</v>
      </c>
      <c r="M34" s="36" t="str">
        <f>IF(ISERROR(N34/L34),"-",N34/L34)</f>
        <v>-</v>
      </c>
      <c r="N34" s="36">
        <v>0</v>
      </c>
      <c r="O34" s="36">
        <v>0</v>
      </c>
      <c r="P34" s="36">
        <v>0</v>
      </c>
      <c r="Q34" s="36" t="str">
        <f>IF(ISERROR(R34/P34),"-",R34/P34)</f>
        <v>-</v>
      </c>
      <c r="R34" s="36">
        <v>0</v>
      </c>
      <c r="S34" s="36">
        <v>0</v>
      </c>
      <c r="T34" s="36">
        <v>0</v>
      </c>
      <c r="U34" s="36" t="str">
        <f>IF(ISERROR(V34/T34),"-",V34/T34)</f>
        <v>-</v>
      </c>
      <c r="V34" s="36">
        <v>0</v>
      </c>
      <c r="W34" s="36">
        <v>0</v>
      </c>
      <c r="X34" s="36">
        <v>0</v>
      </c>
      <c r="Y34" s="36" t="str">
        <f>IF(ISERROR(Z34/X34),"-",Z34/X34)</f>
        <v>-</v>
      </c>
      <c r="Z34" s="36">
        <v>0</v>
      </c>
      <c r="AA34" s="71"/>
      <c r="AB34" s="71"/>
    </row>
    <row r="35" spans="1:28" ht="24" customHeight="1">
      <c r="A35" s="12" t="s">
        <v>29</v>
      </c>
      <c r="B35" s="25"/>
      <c r="C35" s="36">
        <v>0</v>
      </c>
      <c r="D35" s="36">
        <v>0</v>
      </c>
      <c r="E35" s="36" t="str">
        <f>IF(ISERROR(F35/D35),"-",F35/D35)</f>
        <v>-</v>
      </c>
      <c r="F35" s="36">
        <v>0</v>
      </c>
      <c r="G35" s="36">
        <v>0</v>
      </c>
      <c r="H35" s="36">
        <v>0</v>
      </c>
      <c r="I35" s="36" t="str">
        <f>IF(ISERROR(J35/H35),"-",J35/H35)</f>
        <v>-</v>
      </c>
      <c r="J35" s="36">
        <v>0</v>
      </c>
      <c r="K35" s="36">
        <v>0</v>
      </c>
      <c r="L35" s="36">
        <v>0</v>
      </c>
      <c r="M35" s="36" t="str">
        <f>IF(ISERROR(N35/L35),"-",N35/L35)</f>
        <v>-</v>
      </c>
      <c r="N35" s="36">
        <v>0</v>
      </c>
      <c r="O35" s="36">
        <v>0</v>
      </c>
      <c r="P35" s="36">
        <v>0</v>
      </c>
      <c r="Q35" s="36" t="str">
        <f>IF(ISERROR(R35/P35),"-",R35/P35)</f>
        <v>-</v>
      </c>
      <c r="R35" s="36">
        <v>0</v>
      </c>
      <c r="S35" s="36">
        <v>0</v>
      </c>
      <c r="T35" s="36">
        <v>0</v>
      </c>
      <c r="U35" s="36" t="str">
        <f>IF(ISERROR(V35/T35),"-",V35/T35)</f>
        <v>-</v>
      </c>
      <c r="V35" s="36">
        <v>0</v>
      </c>
      <c r="W35" s="36">
        <v>0</v>
      </c>
      <c r="X35" s="36">
        <v>0</v>
      </c>
      <c r="Y35" s="36" t="str">
        <f>IF(ISERROR(Z35/X35),"-",Z35/X35)</f>
        <v>-</v>
      </c>
      <c r="Z35" s="36">
        <v>0</v>
      </c>
      <c r="AA35" s="71"/>
      <c r="AB35" s="71"/>
    </row>
    <row r="36" spans="1:26" ht="24" customHeight="1">
      <c r="A36" s="12" t="s">
        <v>30</v>
      </c>
      <c r="B36" s="25"/>
      <c r="C36" s="36">
        <v>3</v>
      </c>
      <c r="D36" s="36">
        <v>3</v>
      </c>
      <c r="E36" s="36">
        <f>IF(ISERROR(F36/D36),"-",F36/D36)</f>
        <v>40978.3333333333</v>
      </c>
      <c r="F36" s="36">
        <v>122935</v>
      </c>
      <c r="G36" s="36">
        <v>0.4</v>
      </c>
      <c r="H36" s="36">
        <v>0.4</v>
      </c>
      <c r="I36" s="36">
        <f>IF(ISERROR(J36/H36),"-",J36/H36)</f>
        <v>19000</v>
      </c>
      <c r="J36" s="36">
        <v>7600</v>
      </c>
      <c r="K36" s="36">
        <v>0</v>
      </c>
      <c r="L36" s="36">
        <v>0</v>
      </c>
      <c r="M36" s="36" t="str">
        <f>IF(ISERROR(N36/L36),"-",N36/L36)</f>
        <v>-</v>
      </c>
      <c r="N36" s="36">
        <v>0</v>
      </c>
      <c r="O36" s="36">
        <v>0.41</v>
      </c>
      <c r="P36" s="36">
        <v>0.41</v>
      </c>
      <c r="Q36" s="36">
        <f>IF(ISERROR(R36/P36),"-",R36/P36)</f>
        <v>8900</v>
      </c>
      <c r="R36" s="36">
        <v>3649</v>
      </c>
      <c r="S36" s="36">
        <v>0</v>
      </c>
      <c r="T36" s="36">
        <v>0</v>
      </c>
      <c r="U36" s="36" t="str">
        <f>IF(ISERROR(V36/T36),"-",V36/T36)</f>
        <v>-</v>
      </c>
      <c r="V36" s="36">
        <v>0</v>
      </c>
      <c r="W36" s="36">
        <v>0</v>
      </c>
      <c r="X36" s="36">
        <v>0</v>
      </c>
      <c r="Y36" s="36" t="str">
        <f>IF(ISERROR(Z36/X36),"-",Z36/X36)</f>
        <v>-</v>
      </c>
      <c r="Z36" s="36">
        <v>0</v>
      </c>
    </row>
    <row r="37" spans="1:26" ht="24" customHeight="1">
      <c r="A37" s="12" t="s">
        <v>31</v>
      </c>
      <c r="B37" s="25"/>
      <c r="C37" s="37">
        <v>2.8</v>
      </c>
      <c r="D37" s="36">
        <v>2.8</v>
      </c>
      <c r="E37" s="36">
        <f>IF(ISERROR(F37/D37),"-",F37/D37)</f>
        <v>40967.8571428571</v>
      </c>
      <c r="F37" s="36">
        <v>114710</v>
      </c>
      <c r="G37" s="36">
        <v>0.65</v>
      </c>
      <c r="H37" s="36">
        <v>0.65</v>
      </c>
      <c r="I37" s="36">
        <f>IF(ISERROR(J37/H37),"-",J37/H37)</f>
        <v>17200</v>
      </c>
      <c r="J37" s="36">
        <v>11180</v>
      </c>
      <c r="K37" s="36">
        <v>0</v>
      </c>
      <c r="L37" s="36">
        <v>0</v>
      </c>
      <c r="M37" s="36" t="str">
        <f>IF(ISERROR(N37/L37),"-",N37/L37)</f>
        <v>-</v>
      </c>
      <c r="N37" s="36">
        <v>0</v>
      </c>
      <c r="O37" s="36">
        <v>1.49</v>
      </c>
      <c r="P37" s="36">
        <v>1.49</v>
      </c>
      <c r="Q37" s="36">
        <f>IF(ISERROR(R37/P37),"-",R37/P37)</f>
        <v>8779.86577181208</v>
      </c>
      <c r="R37" s="36">
        <v>13082</v>
      </c>
      <c r="S37" s="36">
        <v>0</v>
      </c>
      <c r="T37" s="36">
        <v>0</v>
      </c>
      <c r="U37" s="36" t="str">
        <f>IF(ISERROR(V37/T37),"-",V37/T37)</f>
        <v>-</v>
      </c>
      <c r="V37" s="36">
        <v>0</v>
      </c>
      <c r="W37" s="36">
        <v>1.84</v>
      </c>
      <c r="X37" s="36">
        <v>1.84</v>
      </c>
      <c r="Y37" s="36">
        <f>IF(ISERROR(Z37/X37),"-",Z37/X37)</f>
        <v>17960.3260869565</v>
      </c>
      <c r="Z37" s="36">
        <v>33047</v>
      </c>
    </row>
    <row r="38" spans="1:26" ht="24" customHeight="1">
      <c r="A38" s="13" t="s">
        <v>32</v>
      </c>
      <c r="B38" s="27"/>
      <c r="C38" s="38">
        <v>1.09</v>
      </c>
      <c r="D38" s="41">
        <v>1.09</v>
      </c>
      <c r="E38" s="41">
        <f>IF(ISERROR(F38/D38),"-",F38/D38)</f>
        <v>47766.0550458716</v>
      </c>
      <c r="F38" s="41">
        <v>52065</v>
      </c>
      <c r="G38" s="41">
        <v>0</v>
      </c>
      <c r="H38" s="41">
        <v>0</v>
      </c>
      <c r="I38" s="41" t="str">
        <f>IF(ISERROR(J38/H38),"-",J38/H38)</f>
        <v>-</v>
      </c>
      <c r="J38" s="41">
        <v>0</v>
      </c>
      <c r="K38" s="41">
        <v>19.9</v>
      </c>
      <c r="L38" s="41">
        <v>19.9</v>
      </c>
      <c r="M38" s="41">
        <f>IF(ISERROR(N38/L38),"-",N38/L38)</f>
        <v>25124.9748743719</v>
      </c>
      <c r="N38" s="41">
        <v>499987</v>
      </c>
      <c r="O38" s="41">
        <v>318.22</v>
      </c>
      <c r="P38" s="41">
        <v>318.22</v>
      </c>
      <c r="Q38" s="41">
        <f>IF(ISERROR(R38/P38),"-",R38/P38)</f>
        <v>11200</v>
      </c>
      <c r="R38" s="41">
        <v>3564064</v>
      </c>
      <c r="S38" s="41">
        <v>0</v>
      </c>
      <c r="T38" s="41">
        <v>0</v>
      </c>
      <c r="U38" s="41" t="str">
        <f>IF(ISERROR(V38/T38),"-",V38/T38)</f>
        <v>-</v>
      </c>
      <c r="V38" s="41">
        <v>0</v>
      </c>
      <c r="W38" s="41">
        <v>0</v>
      </c>
      <c r="X38" s="41">
        <v>0</v>
      </c>
      <c r="Y38" s="41" t="str">
        <f>IF(ISERROR(Z38/X38),"-",Z38/X38)</f>
        <v>-</v>
      </c>
      <c r="Z38" s="41">
        <v>0</v>
      </c>
    </row>
    <row r="39" spans="3:26" s="15" customFormat="1" ht="18" customHeight="1">
      <c r="C39" s="39"/>
      <c r="D39" s="39"/>
      <c r="E39" s="39"/>
      <c r="G39" s="39"/>
      <c r="H39" s="39"/>
      <c r="I39" s="39"/>
      <c r="K39" s="39"/>
      <c r="L39" s="39"/>
      <c r="M39" s="39"/>
      <c r="S39" s="39"/>
      <c r="T39" s="39"/>
      <c r="U39" s="39"/>
      <c r="W39" s="59" t="s">
        <v>57</v>
      </c>
      <c r="X39" s="59"/>
      <c r="Y39" s="65"/>
      <c r="Z39" s="65"/>
    </row>
    <row r="40" spans="1:18" s="15" customFormat="1" ht="15">
      <c r="A40" s="14" t="s">
        <v>33</v>
      </c>
      <c r="C40" s="15" t="s">
        <v>43</v>
      </c>
      <c r="F40" s="15" t="s">
        <v>47</v>
      </c>
      <c r="J40" s="15" t="s">
        <v>49</v>
      </c>
      <c r="R40" s="52" t="s">
        <v>53</v>
      </c>
    </row>
    <row r="41" spans="1:10" s="15" customFormat="1" ht="15">
      <c r="A41" s="14"/>
      <c r="B41" s="14"/>
      <c r="J41" s="15" t="s">
        <v>50</v>
      </c>
    </row>
    <row r="42" spans="1:12" s="15" customFormat="1" ht="28.5" customHeight="1">
      <c r="A42" s="15" t="s">
        <v>34</v>
      </c>
      <c r="B42"/>
      <c r="C42"/>
      <c r="D42"/>
      <c r="E42"/>
      <c r="F42"/>
      <c r="G42"/>
      <c r="H42"/>
      <c r="I42"/>
      <c r="J42"/>
      <c r="K42"/>
      <c r="L42"/>
    </row>
    <row r="43" spans="1:26" s="15" customFormat="1" ht="19.5" customHeight="1">
      <c r="A43" s="15" t="s">
        <v>35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">
      <c r="A44" s="16" t="s">
        <v>36</v>
      </c>
    </row>
  </sheetData>
  <mergeCells count="40">
    <mergeCell ref="Y1:Z1"/>
    <mergeCell ref="Y2:Z2"/>
    <mergeCell ref="W4:Z4"/>
    <mergeCell ref="Y5:Z5"/>
    <mergeCell ref="K6:N6"/>
    <mergeCell ref="O6:R6"/>
    <mergeCell ref="C3:Z3"/>
    <mergeCell ref="C5:X5"/>
    <mergeCell ref="S6:V6"/>
    <mergeCell ref="W6:Z6"/>
    <mergeCell ref="G6:J6"/>
    <mergeCell ref="H7:H8"/>
    <mergeCell ref="A9:B9"/>
    <mergeCell ref="P7:P8"/>
    <mergeCell ref="E7:E8"/>
    <mergeCell ref="F7:F8"/>
    <mergeCell ref="G7:G8"/>
    <mergeCell ref="I7:I8"/>
    <mergeCell ref="J7:J8"/>
    <mergeCell ref="K7:K8"/>
    <mergeCell ref="M7:M8"/>
    <mergeCell ref="N7:N8"/>
    <mergeCell ref="O7:O8"/>
    <mergeCell ref="L7:L8"/>
    <mergeCell ref="W39:Z39"/>
    <mergeCell ref="A41:B41"/>
    <mergeCell ref="Q7:Q8"/>
    <mergeCell ref="R7:R8"/>
    <mergeCell ref="S7:S8"/>
    <mergeCell ref="U7:U8"/>
    <mergeCell ref="V7:V8"/>
    <mergeCell ref="W7:W8"/>
    <mergeCell ref="T7:T8"/>
    <mergeCell ref="X7:X8"/>
    <mergeCell ref="Y7:Y8"/>
    <mergeCell ref="Z7:Z8"/>
    <mergeCell ref="C7:C8"/>
    <mergeCell ref="D7:D8"/>
    <mergeCell ref="A6:B8"/>
    <mergeCell ref="C6:F6"/>
  </mergeCells>
  <printOptions horizontalCentered="1"/>
  <pageMargins left="0.393700787401575" right="0.196850393700787" top="0.393700787401575" bottom="0.393700787401575" header="0.31496062992126" footer="0.31496062992126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