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2221-02-01-2" r:id="rId4"/>
  </sheets>
</workbook>
</file>

<file path=xl/sharedStrings.xml><?xml version="1.0" encoding="utf-8"?>
<sst xmlns="http://schemas.openxmlformats.org/spreadsheetml/2006/main" count="63">
  <si>
    <t>公開類</t>
  </si>
  <si>
    <t>年  報</t>
  </si>
  <si>
    <t xml:space="preserve">　　　   臺中市稻米生產概況(修正表)</t>
  </si>
  <si>
    <t xml:space="preserve">　　　　　中華民國109年</t>
  </si>
  <si>
    <t>行 政
區 別</t>
  </si>
  <si>
    <t>總　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</si>
  <si>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</si>
  <si>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</si>
  <si>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</si>
  <si>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</si>
  <si>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</si>
  <si>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</si>
  <si>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</si>
  <si>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</si>
  <si>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</si>
  <si>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</si>
  <si>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</si>
  <si>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</si>
  <si>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</si>
  <si>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</si>
  <si>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</si>
  <si>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</si>
  <si>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</si>
  <si>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</si>
  <si>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</si>
  <si>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</si>
  <si>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</si>
  <si>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</si>
  <si>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</si>
  <si>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</si>
  <si>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</si>
  <si>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</si>
  <si>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</si>
  <si>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</si>
  <si>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</si>
  <si>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</si>
  <si>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 xml:space="preserve"> 資料來源：由本局作物生產科依據行政院農業委員會農糧署「農情報告資源網」資料彙編。 </t>
  </si>
  <si>
    <t xml:space="preserve"> 填表說明：本表編製1份，並依統計法規定永久保存，資料透過網際網路上傳至「臺中市公務統計行政管理系統」。 </t>
  </si>
  <si>
    <t xml:space="preserve"> 修正原因：中區稉稻欄位收穫面積、產量數字缺漏</t>
  </si>
  <si>
    <t>次年6月底前填報</t>
  </si>
  <si>
    <t>總　　　　　　　　計</t>
  </si>
  <si>
    <t>收穫面積</t>
  </si>
  <si>
    <t>產量</t>
  </si>
  <si>
    <t>每公頃
平均產量</t>
  </si>
  <si>
    <t xml:space="preserve">　　　　　　　　　　　　　水　　　　　　　　　　　　　　　　　　　　　稻　　　　　　　　　　 　　　　　　　　　　　　　　　　　　　　　　水　　　　　　　　　　　　　　　　　　　　稻</t>
  </si>
  <si>
    <t>合　　　　　　　計</t>
  </si>
  <si>
    <t>審核</t>
  </si>
  <si>
    <t>稉稻(蓬萊)</t>
  </si>
  <si>
    <t>硬秈稻(在來)</t>
  </si>
  <si>
    <t xml:space="preserve">  業務主管人員</t>
  </si>
  <si>
    <t xml:space="preserve">  主辦統計人員</t>
  </si>
  <si>
    <t>軟秈稻（秈稻）</t>
  </si>
  <si>
    <t>稉糯稻（圓糯）</t>
  </si>
  <si>
    <t>機關首長</t>
  </si>
  <si>
    <t>秈糯稻（長糯）</t>
  </si>
  <si>
    <t xml:space="preserve">單位：面積─公頃、產量─糙米公斤
　　　每公頃平均產量─糙米公斤
</t>
  </si>
  <si>
    <t xml:space="preserve">   中華民110 年7 月 6日編製</t>
  </si>
  <si>
    <t>編製機關</t>
  </si>
  <si>
    <t>表   號</t>
  </si>
  <si>
    <t xml:space="preserve">　　　　陸　　　稻</t>
  </si>
  <si>
    <t>臺中市政府農業局</t>
  </si>
  <si>
    <t>20321-02-01-2</t>
  </si>
  <si>
    <t>產  量</t>
  </si>
</sst>
</file>

<file path=xl/styles.xml><?xml version="1.0" encoding="utf-8"?>
<styleSheet xmlns="http://schemas.openxmlformats.org/spreadsheetml/2006/main">
  <numFmts count="1">
    <numFmt formatCode="_-* #,##0.00_-;\-* #,##0.00_-;_-* &quot;-&quot;??_-;_-@_-" numFmtId="188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6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ck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ck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distributed" vertical="distributed"/>
    </xf>
    <xf numFmtId="0" fontId="2" borderId="2" xfId="1" applyFont="true" applyBorder="true">
      <alignment horizontal="left" vertical="center"/>
    </xf>
    <xf numFmtId="0" fontId="3" xfId="1" applyFont="true">
      <alignment horizontal="center"/>
    </xf>
    <xf numFmtId="49" fontId="2" borderId="3" xfId="1" applyNumberFormat="true" applyFont="true" applyBorder="true">
      <alignment horizontal="center" vertical="center"/>
    </xf>
    <xf numFmtId="0" fontId="2" xfId="1" applyFont="true">
      <alignment horizontal="center" vertical="center" wrapText="true"/>
    </xf>
    <xf numFmtId="0" fontId="2" xfId="1" applyFont="true">
      <alignment horizontal="center" vertical="center"/>
    </xf>
    <xf numFmtId="0" fontId="2" borderId="4" xfId="1" applyFont="true" applyBorder="true">
      <alignment horizontal="center" vertical="center"/>
    </xf>
    <xf numFmtId="49" fontId="2" xfId="1" applyNumberFormat="true" applyFont="true">
      <alignment horizontal="center" vertical="center"/>
    </xf>
    <xf numFmtId="0" fontId="2" borderId="5" xfId="1" applyFont="true" applyBorder="true">
      <alignment horizontal="center" vertical="center"/>
    </xf>
    <xf numFmtId="0" fontId="4" xfId="1" applyFont="true">
      <alignment horizontal="left"/>
    </xf>
    <xf numFmtId="0" fontId="4" xfId="1" applyFont="true"/>
    <xf numFmtId="0" fontId="4" xfId="2" applyFont="true"/>
    <xf numFmtId="0" fontId="0" xfId="2" applyFont="true"/>
    <xf numFmtId="0" fontId="4" borderId="6" xfId="1" applyFont="true" applyBorder="true">
      <alignment vertical="center"/>
    </xf>
    <xf numFmtId="0" fontId="2" borderId="3" xfId="1" applyFont="true" applyBorder="true">
      <alignment horizontal="center" vertical="center"/>
    </xf>
    <xf numFmtId="0" fontId="2" borderId="7" xfId="1" applyFont="true" applyBorder="true">
      <alignment horizontal="distributed" vertical="center"/>
    </xf>
    <xf numFmtId="0" fontId="4" borderId="1" xfId="1" applyFont="true" applyBorder="true">
      <alignment horizontal="center" vertical="center"/>
    </xf>
    <xf numFmtId="188" fontId="5" borderId="8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0" fontId="1" xfId="1" applyFont="true"/>
    <xf numFmtId="0" fontId="2" borderId="6" xfId="1" applyFont="true" applyBorder="true">
      <alignment vertical="center"/>
    </xf>
    <xf numFmtId="188" fontId="5" borderId="11" xfId="1" applyNumberFormat="true" applyFont="true" applyBorder="true">
      <alignment horizontal="right" vertical="center"/>
    </xf>
    <xf numFmtId="188" fontId="5" xfId="1" applyNumberFormat="true" applyFont="true">
      <alignment horizontal="right" vertical="center"/>
    </xf>
    <xf numFmtId="188" fontId="5" borderId="6" xfId="1" applyNumberFormat="true" applyFont="true" applyBorder="true">
      <alignment horizontal="right" vertical="center"/>
    </xf>
    <xf numFmtId="0" fontId="4" borderId="12" xfId="1" applyFont="true" applyBorder="true">
      <alignment horizontal="center" vertical="center" wrapText="true"/>
    </xf>
    <xf numFmtId="0" fontId="4" borderId="7" xfId="1" applyFont="true" applyBorder="true">
      <alignment horizontal="center" vertical="center"/>
    </xf>
    <xf numFmtId="0" fontId="2" borderId="13" xfId="1" applyFont="true" applyBorder="true">
      <alignment horizontal="left" vertical="center"/>
    </xf>
    <xf numFmtId="0" fontId="4" borderId="1" xfId="1" applyFont="true" applyBorder="true">
      <alignment horizontal="distributed" vertical="center"/>
    </xf>
    <xf numFmtId="0" fontId="4" borderId="6" xfId="1" applyFont="true" applyBorder="true">
      <alignment horizontal="right" vertical="center"/>
    </xf>
    <xf numFmtId="0" fontId="1" borderId="4" xfId="1" applyFont="true" applyBorder="true">
      <alignment vertical="center"/>
    </xf>
    <xf numFmtId="0" fontId="4" xfId="1" applyFont="true">
      <alignment horizontal="center"/>
    </xf>
    <xf numFmtId="0" fontId="6" borderId="1" xfId="1" applyFont="true" applyBorder="true">
      <alignment horizontal="center" vertical="center" wrapText="true"/>
    </xf>
    <xf numFmtId="0" fontId="2" xfId="1" applyFont="true">
      <alignment horizontal="distributed" vertical="center"/>
    </xf>
    <xf numFmtId="0" fontId="2" borderId="6" xfId="1" applyFont="true" applyBorder="true">
      <alignment horizontal="distributed" vertical="center"/>
    </xf>
    <xf numFmtId="14" fontId="7" borderId="6" xfId="1" applyNumberFormat="true" applyFont="true" applyBorder="true">
      <alignment horizontal="center" vertical="center"/>
    </xf>
    <xf numFmtId="0" fontId="8" xfId="1" applyFont="true"/>
    <xf numFmtId="0" fontId="1" borderId="3" xfId="1" applyFont="true" applyBorder="true">
      <alignment vertical="center"/>
    </xf>
    <xf numFmtId="188" fontId="5" xfId="1" applyNumberFormat="true" applyFont="true">
      <alignment horizontal="right"/>
    </xf>
    <xf numFmtId="188" fontId="5" borderId="6" xfId="1" applyNumberFormat="true" applyFont="true" applyBorder="true">
      <alignment horizontal="right"/>
    </xf>
    <xf numFmtId="0" fontId="2" borderId="6" xfId="1" applyFont="true" applyBorder="true">
      <alignment horizontal="center" vertical="center"/>
    </xf>
    <xf numFmtId="0" fontId="4" borderId="14" xfId="1" applyFont="true" applyBorder="true">
      <alignment horizontal="center" vertical="center"/>
    </xf>
    <xf numFmtId="0" fontId="1" xfId="1" applyFont="true">
      <alignment horizontal="left"/>
    </xf>
    <xf numFmtId="0" fontId="4" xfId="1" applyFont="true">
      <alignment horizontal="right"/>
    </xf>
    <xf numFmtId="0" fontId="9" xfId="1" applyFont="true"/>
    <xf numFmtId="0" fontId="10" borderId="6" xfId="1" applyFont="true" applyBorder="true">
      <alignment horizontal="center" vertical="center"/>
    </xf>
    <xf numFmtId="0" fontId="1" borderId="6" xfId="1" applyFont="true" applyBorder="true">
      <alignment horizontal="center" vertical="center"/>
    </xf>
    <xf numFmtId="0" fontId="9" xfId="1" applyFont="true">
      <alignment horizontal="center"/>
    </xf>
    <xf numFmtId="0" fontId="9" xfId="1" applyFont="true">
      <alignment horizontal="left" vertical="top"/>
    </xf>
    <xf numFmtId="0" fontId="1" borderId="5" xfId="1" applyFont="true" applyBorder="true">
      <alignment horizontal="center" vertical="center"/>
    </xf>
    <xf numFmtId="0" fontId="4" borderId="15" xfId="1" applyFont="true" applyBorder="true">
      <alignment horizontal="center"/>
    </xf>
    <xf numFmtId="0" fontId="1" borderId="16" xfId="1" applyFont="true" applyBorder="true">
      <alignment vertical="center"/>
    </xf>
    <xf numFmtId="0" fontId="4" borderId="12" xfId="1" applyFont="true" applyBorder="true">
      <alignment horizontal="distributed" vertical="center"/>
    </xf>
    <xf numFmtId="0" fontId="4" borderId="17" xfId="1" applyFont="true" applyBorder="true">
      <alignment horizontal="center"/>
    </xf>
    <xf numFmtId="0" fontId="4" borderId="3" xfId="1" applyFont="true" applyBorder="true">
      <alignment horizontal="center"/>
    </xf>
    <xf numFmtId="0" fontId="2" borderId="7" xfId="1" applyFont="true" applyBorder="true">
      <alignment vertical="center"/>
    </xf>
    <xf numFmtId="0" fontId="4" borderId="12" xfId="1" applyFont="true" applyBorder="true">
      <alignment horizontal="center" vertical="center"/>
    </xf>
    <xf numFmtId="0" fontId="1" xfId="1" applyFont="true">
      <alignment horizontal="right"/>
    </xf>
    <xf numFmtId="0" fontId="9" xfId="1" applyFont="true">
      <alignment horizontal="center" vertical="center"/>
    </xf>
    <xf numFmtId="49" fontId="9" borderId="12" xfId="1" applyNumberFormat="true" applyFont="true" applyBorder="true">
      <alignment horizontal="center" vertical="center"/>
    </xf>
    <xf numFmtId="0" fontId="1" borderId="1" xfId="1" applyFont="true" applyBorder="true">
      <alignment vertical="center"/>
    </xf>
    <xf numFmtId="49" fontId="1" borderId="12" xfId="1" applyNumberFormat="true" applyFont="true" applyBorder="true">
      <alignment vertical="center"/>
    </xf>
    <xf numFmtId="0" fontId="2" borderId="13" xfId="1" applyFont="true" applyBorder="true">
      <alignment vertical="center"/>
    </xf>
    <xf numFmtId="0" fontId="4" borderId="8" xfId="1" applyFont="true" applyBorder="true">
      <alignment horizontal="center" vertical="center" wrapText="true"/>
    </xf>
    <xf numFmtId="0" fontId="4" borderId="4" xfId="1" applyFont="true" applyBorder="true">
      <alignment horizontal="center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2"/>
  <sheetViews>
    <sheetView zoomScale="70" topLeftCell="A33" workbookViewId="0" showGridLines="1" showRowColHeaders="1">
      <selection activeCell="G40" sqref="G40:G40"/>
    </sheetView>
  </sheetViews>
  <sheetFormatPr customHeight="false" defaultColWidth="9.421875" defaultRowHeight="15"/>
  <cols>
    <col min="1" max="1" bestFit="false" customWidth="true" width="9.421875" hidden="false" outlineLevel="0"/>
    <col min="2" max="2" bestFit="false" customWidth="true" width="11.7109375" hidden="false" outlineLevel="0"/>
    <col min="3" max="3" bestFit="false" customWidth="true" width="18.00390625" hidden="false" outlineLevel="0"/>
    <col min="4" max="4" bestFit="false" customWidth="true" width="10.7109375" hidden="false" outlineLevel="0"/>
    <col min="5" max="5" bestFit="false" customWidth="true" width="12.140625" hidden="false" outlineLevel="0"/>
    <col min="6" max="6" bestFit="false" customWidth="true" width="15.28125" hidden="false" outlineLevel="0"/>
    <col min="7" max="7" bestFit="false" customWidth="true" width="16.28125" hidden="false" outlineLevel="0"/>
    <col min="8" max="8" bestFit="false" customWidth="true" width="12.00390625" hidden="false" outlineLevel="0"/>
    <col min="9" max="9" bestFit="false" customWidth="true" width="17.57421875" hidden="false" outlineLevel="0"/>
    <col min="10" max="10" bestFit="false" customWidth="true" width="9.8515625" hidden="false" outlineLevel="0"/>
    <col min="11" max="11" bestFit="false" customWidth="true" width="12.28125" hidden="false" outlineLevel="0"/>
    <col min="12" max="12" bestFit="false" customWidth="true" width="9.8515625" hidden="false" outlineLevel="0"/>
    <col min="13" max="13" bestFit="false" customWidth="true" width="13.57421875" hidden="false" outlineLevel="0"/>
    <col min="14" max="14" bestFit="false" customWidth="true" width="9.8515625" hidden="false" outlineLevel="0"/>
    <col min="15" max="15" bestFit="false" customWidth="true" width="14.28125" hidden="false" outlineLevel="0"/>
    <col min="16" max="16" bestFit="false" customWidth="true" width="9.8515625" hidden="false" outlineLevel="0"/>
    <col min="17" max="17" bestFit="false" customWidth="true" width="14.421875" hidden="false" outlineLevel="0"/>
    <col min="18" max="19" bestFit="false" customWidth="true" width="9.8515625" hidden="false" outlineLevel="0"/>
    <col min="20" max="20" bestFit="false" customWidth="true" width="10.7109375" hidden="false" outlineLevel="0"/>
    <col min="21" max="231" bestFit="true" width="9.00390625" hidden="false" outlineLevel="0"/>
    <col min="232" max="232" bestFit="false" customWidth="true" width="11.28125" hidden="false" outlineLevel="0"/>
    <col min="233" max="233" bestFit="false" customWidth="true" width="11.8515625" hidden="false" outlineLevel="0"/>
    <col min="234" max="243" bestFit="false" customWidth="true" width="17.00390625" hidden="false" outlineLevel="0"/>
    <col min="244" max="487" bestFit="true" width="9.00390625" hidden="false" outlineLevel="0"/>
    <col min="488" max="488" bestFit="false" customWidth="true" width="11.28125" hidden="false" outlineLevel="0"/>
    <col min="489" max="489" bestFit="false" customWidth="true" width="11.8515625" hidden="false" outlineLevel="0"/>
    <col min="490" max="499" bestFit="false" customWidth="true" width="17.00390625" hidden="false" outlineLevel="0"/>
    <col min="500" max="743" bestFit="true" width="9.00390625" hidden="false" outlineLevel="0"/>
    <col min="744" max="744" bestFit="false" customWidth="true" width="11.28125" hidden="false" outlineLevel="0"/>
    <col min="745" max="745" bestFit="false" customWidth="true" width="11.8515625" hidden="false" outlineLevel="0"/>
    <col min="746" max="755" bestFit="false" customWidth="true" width="17.00390625" hidden="false" outlineLevel="0"/>
    <col min="756" max="999" bestFit="true" width="9.00390625" hidden="false" outlineLevel="0"/>
    <col min="1000" max="1000" bestFit="false" customWidth="true" width="11.28125" hidden="false" outlineLevel="0"/>
    <col min="1001" max="1001" bestFit="false" customWidth="true" width="11.8515625" hidden="false" outlineLevel="0"/>
    <col min="1002" max="1011" bestFit="false" customWidth="true" width="17.00390625" hidden="false" outlineLevel="0"/>
    <col min="1012" max="1255" bestFit="true" width="9.00390625" hidden="false" outlineLevel="0"/>
    <col min="1256" max="1256" bestFit="false" customWidth="true" width="11.28125" hidden="false" outlineLevel="0"/>
    <col min="1257" max="1257" bestFit="false" customWidth="true" width="11.8515625" hidden="false" outlineLevel="0"/>
    <col min="1258" max="1267" bestFit="false" customWidth="true" width="17.00390625" hidden="false" outlineLevel="0"/>
    <col min="1268" max="1511" bestFit="true" width="9.00390625" hidden="false" outlineLevel="0"/>
    <col min="1512" max="1512" bestFit="false" customWidth="true" width="11.28125" hidden="false" outlineLevel="0"/>
    <col min="1513" max="1513" bestFit="false" customWidth="true" width="11.8515625" hidden="false" outlineLevel="0"/>
    <col min="1514" max="1523" bestFit="false" customWidth="true" width="17.00390625" hidden="false" outlineLevel="0"/>
    <col min="1524" max="1767" bestFit="true" width="9.00390625" hidden="false" outlineLevel="0"/>
    <col min="1768" max="1768" bestFit="false" customWidth="true" width="11.28125" hidden="false" outlineLevel="0"/>
    <col min="1769" max="1769" bestFit="false" customWidth="true" width="11.8515625" hidden="false" outlineLevel="0"/>
    <col min="1770" max="1779" bestFit="false" customWidth="true" width="17.00390625" hidden="false" outlineLevel="0"/>
    <col min="1780" max="2023" bestFit="true" width="9.00390625" hidden="false" outlineLevel="0"/>
    <col min="2024" max="2024" bestFit="false" customWidth="true" width="11.28125" hidden="false" outlineLevel="0"/>
    <col min="2025" max="2025" bestFit="false" customWidth="true" width="11.8515625" hidden="false" outlineLevel="0"/>
    <col min="2026" max="2035" bestFit="false" customWidth="true" width="17.00390625" hidden="false" outlineLevel="0"/>
    <col min="2036" max="2279" bestFit="true" width="9.00390625" hidden="false" outlineLevel="0"/>
    <col min="2280" max="2280" bestFit="false" customWidth="true" width="11.28125" hidden="false" outlineLevel="0"/>
    <col min="2281" max="2281" bestFit="false" customWidth="true" width="11.8515625" hidden="false" outlineLevel="0"/>
    <col min="2282" max="2291" bestFit="false" customWidth="true" width="17.00390625" hidden="false" outlineLevel="0"/>
    <col min="2292" max="2535" bestFit="true" width="9.00390625" hidden="false" outlineLevel="0"/>
    <col min="2536" max="2536" bestFit="false" customWidth="true" width="11.28125" hidden="false" outlineLevel="0"/>
    <col min="2537" max="2537" bestFit="false" customWidth="true" width="11.8515625" hidden="false" outlineLevel="0"/>
    <col min="2538" max="2547" bestFit="false" customWidth="true" width="17.00390625" hidden="false" outlineLevel="0"/>
    <col min="2548" max="2791" bestFit="true" width="9.00390625" hidden="false" outlineLevel="0"/>
    <col min="2792" max="2792" bestFit="false" customWidth="true" width="11.28125" hidden="false" outlineLevel="0"/>
    <col min="2793" max="2793" bestFit="false" customWidth="true" width="11.8515625" hidden="false" outlineLevel="0"/>
    <col min="2794" max="2803" bestFit="false" customWidth="true" width="17.00390625" hidden="false" outlineLevel="0"/>
    <col min="2804" max="3047" bestFit="true" width="9.00390625" hidden="false" outlineLevel="0"/>
    <col min="3048" max="3048" bestFit="false" customWidth="true" width="11.28125" hidden="false" outlineLevel="0"/>
    <col min="3049" max="3049" bestFit="false" customWidth="true" width="11.8515625" hidden="false" outlineLevel="0"/>
    <col min="3050" max="3059" bestFit="false" customWidth="true" width="17.00390625" hidden="false" outlineLevel="0"/>
    <col min="3060" max="3303" bestFit="true" width="9.00390625" hidden="false" outlineLevel="0"/>
    <col min="3304" max="3304" bestFit="false" customWidth="true" width="11.28125" hidden="false" outlineLevel="0"/>
    <col min="3305" max="3305" bestFit="false" customWidth="true" width="11.8515625" hidden="false" outlineLevel="0"/>
    <col min="3306" max="3315" bestFit="false" customWidth="true" width="17.00390625" hidden="false" outlineLevel="0"/>
    <col min="3316" max="3559" bestFit="true" width="9.00390625" hidden="false" outlineLevel="0"/>
    <col min="3560" max="3560" bestFit="false" customWidth="true" width="11.28125" hidden="false" outlineLevel="0"/>
    <col min="3561" max="3561" bestFit="false" customWidth="true" width="11.8515625" hidden="false" outlineLevel="0"/>
    <col min="3562" max="3571" bestFit="false" customWidth="true" width="17.00390625" hidden="false" outlineLevel="0"/>
    <col min="3572" max="3815" bestFit="true" width="9.00390625" hidden="false" outlineLevel="0"/>
    <col min="3816" max="3816" bestFit="false" customWidth="true" width="11.28125" hidden="false" outlineLevel="0"/>
    <col min="3817" max="3817" bestFit="false" customWidth="true" width="11.8515625" hidden="false" outlineLevel="0"/>
    <col min="3818" max="3827" bestFit="false" customWidth="true" width="17.00390625" hidden="false" outlineLevel="0"/>
    <col min="3828" max="4071" bestFit="true" width="9.00390625" hidden="false" outlineLevel="0"/>
    <col min="4072" max="4072" bestFit="false" customWidth="true" width="11.28125" hidden="false" outlineLevel="0"/>
    <col min="4073" max="4073" bestFit="false" customWidth="true" width="11.8515625" hidden="false" outlineLevel="0"/>
    <col min="4074" max="4083" bestFit="false" customWidth="true" width="17.00390625" hidden="false" outlineLevel="0"/>
    <col min="4084" max="4327" bestFit="true" width="9.00390625" hidden="false" outlineLevel="0"/>
    <col min="4328" max="4328" bestFit="false" customWidth="true" width="11.28125" hidden="false" outlineLevel="0"/>
    <col min="4329" max="4329" bestFit="false" customWidth="true" width="11.8515625" hidden="false" outlineLevel="0"/>
    <col min="4330" max="4339" bestFit="false" customWidth="true" width="17.00390625" hidden="false" outlineLevel="0"/>
    <col min="4340" max="4583" bestFit="true" width="9.00390625" hidden="false" outlineLevel="0"/>
    <col min="4584" max="4584" bestFit="false" customWidth="true" width="11.28125" hidden="false" outlineLevel="0"/>
    <col min="4585" max="4585" bestFit="false" customWidth="true" width="11.8515625" hidden="false" outlineLevel="0"/>
    <col min="4586" max="4595" bestFit="false" customWidth="true" width="17.00390625" hidden="false" outlineLevel="0"/>
    <col min="4596" max="4839" bestFit="true" width="9.00390625" hidden="false" outlineLevel="0"/>
    <col min="4840" max="4840" bestFit="false" customWidth="true" width="11.28125" hidden="false" outlineLevel="0"/>
    <col min="4841" max="4841" bestFit="false" customWidth="true" width="11.8515625" hidden="false" outlineLevel="0"/>
    <col min="4842" max="4851" bestFit="false" customWidth="true" width="17.00390625" hidden="false" outlineLevel="0"/>
    <col min="4852" max="5095" bestFit="true" width="9.00390625" hidden="false" outlineLevel="0"/>
    <col min="5096" max="5096" bestFit="false" customWidth="true" width="11.28125" hidden="false" outlineLevel="0"/>
    <col min="5097" max="5097" bestFit="false" customWidth="true" width="11.8515625" hidden="false" outlineLevel="0"/>
    <col min="5098" max="5107" bestFit="false" customWidth="true" width="17.00390625" hidden="false" outlineLevel="0"/>
    <col min="5108" max="5351" bestFit="true" width="9.00390625" hidden="false" outlineLevel="0"/>
    <col min="5352" max="5352" bestFit="false" customWidth="true" width="11.28125" hidden="false" outlineLevel="0"/>
    <col min="5353" max="5353" bestFit="false" customWidth="true" width="11.8515625" hidden="false" outlineLevel="0"/>
    <col min="5354" max="5363" bestFit="false" customWidth="true" width="17.00390625" hidden="false" outlineLevel="0"/>
    <col min="5364" max="5607" bestFit="true" width="9.00390625" hidden="false" outlineLevel="0"/>
    <col min="5608" max="5608" bestFit="false" customWidth="true" width="11.28125" hidden="false" outlineLevel="0"/>
    <col min="5609" max="5609" bestFit="false" customWidth="true" width="11.8515625" hidden="false" outlineLevel="0"/>
    <col min="5610" max="5619" bestFit="false" customWidth="true" width="17.00390625" hidden="false" outlineLevel="0"/>
    <col min="5620" max="5863" bestFit="true" width="9.00390625" hidden="false" outlineLevel="0"/>
    <col min="5864" max="5864" bestFit="false" customWidth="true" width="11.28125" hidden="false" outlineLevel="0"/>
    <col min="5865" max="5865" bestFit="false" customWidth="true" width="11.8515625" hidden="false" outlineLevel="0"/>
    <col min="5866" max="5875" bestFit="false" customWidth="true" width="17.00390625" hidden="false" outlineLevel="0"/>
    <col min="5876" max="6119" bestFit="true" width="9.00390625" hidden="false" outlineLevel="0"/>
    <col min="6120" max="6120" bestFit="false" customWidth="true" width="11.28125" hidden="false" outlineLevel="0"/>
    <col min="6121" max="6121" bestFit="false" customWidth="true" width="11.8515625" hidden="false" outlineLevel="0"/>
    <col min="6122" max="6131" bestFit="false" customWidth="true" width="17.00390625" hidden="false" outlineLevel="0"/>
    <col min="6132" max="6375" bestFit="true" width="9.00390625" hidden="false" outlineLevel="0"/>
    <col min="6376" max="6376" bestFit="false" customWidth="true" width="11.28125" hidden="false" outlineLevel="0"/>
    <col min="6377" max="6377" bestFit="false" customWidth="true" width="11.8515625" hidden="false" outlineLevel="0"/>
    <col min="6378" max="6387" bestFit="false" customWidth="true" width="17.00390625" hidden="false" outlineLevel="0"/>
    <col min="6388" max="6631" bestFit="true" width="9.00390625" hidden="false" outlineLevel="0"/>
    <col min="6632" max="6632" bestFit="false" customWidth="true" width="11.28125" hidden="false" outlineLevel="0"/>
    <col min="6633" max="6633" bestFit="false" customWidth="true" width="11.8515625" hidden="false" outlineLevel="0"/>
    <col min="6634" max="6643" bestFit="false" customWidth="true" width="17.00390625" hidden="false" outlineLevel="0"/>
    <col min="6644" max="6887" bestFit="true" width="9.00390625" hidden="false" outlineLevel="0"/>
    <col min="6888" max="6888" bestFit="false" customWidth="true" width="11.28125" hidden="false" outlineLevel="0"/>
    <col min="6889" max="6889" bestFit="false" customWidth="true" width="11.8515625" hidden="false" outlineLevel="0"/>
    <col min="6890" max="6899" bestFit="false" customWidth="true" width="17.00390625" hidden="false" outlineLevel="0"/>
    <col min="6900" max="7143" bestFit="true" width="9.00390625" hidden="false" outlineLevel="0"/>
    <col min="7144" max="7144" bestFit="false" customWidth="true" width="11.28125" hidden="false" outlineLevel="0"/>
    <col min="7145" max="7145" bestFit="false" customWidth="true" width="11.8515625" hidden="false" outlineLevel="0"/>
    <col min="7146" max="7155" bestFit="false" customWidth="true" width="17.00390625" hidden="false" outlineLevel="0"/>
    <col min="7156" max="7399" bestFit="true" width="9.00390625" hidden="false" outlineLevel="0"/>
    <col min="7400" max="7400" bestFit="false" customWidth="true" width="11.28125" hidden="false" outlineLevel="0"/>
    <col min="7401" max="7401" bestFit="false" customWidth="true" width="11.8515625" hidden="false" outlineLevel="0"/>
    <col min="7402" max="7411" bestFit="false" customWidth="true" width="17.00390625" hidden="false" outlineLevel="0"/>
    <col min="7412" max="7655" bestFit="true" width="9.00390625" hidden="false" outlineLevel="0"/>
    <col min="7656" max="7656" bestFit="false" customWidth="true" width="11.28125" hidden="false" outlineLevel="0"/>
    <col min="7657" max="7657" bestFit="false" customWidth="true" width="11.8515625" hidden="false" outlineLevel="0"/>
    <col min="7658" max="7667" bestFit="false" customWidth="true" width="17.00390625" hidden="false" outlineLevel="0"/>
    <col min="7668" max="7911" bestFit="true" width="9.00390625" hidden="false" outlineLevel="0"/>
    <col min="7912" max="7912" bestFit="false" customWidth="true" width="11.28125" hidden="false" outlineLevel="0"/>
    <col min="7913" max="7913" bestFit="false" customWidth="true" width="11.8515625" hidden="false" outlineLevel="0"/>
    <col min="7914" max="7923" bestFit="false" customWidth="true" width="17.00390625" hidden="false" outlineLevel="0"/>
    <col min="7924" max="8167" bestFit="true" width="9.00390625" hidden="false" outlineLevel="0"/>
    <col min="8168" max="8168" bestFit="false" customWidth="true" width="11.28125" hidden="false" outlineLevel="0"/>
    <col min="8169" max="8169" bestFit="false" customWidth="true" width="11.8515625" hidden="false" outlineLevel="0"/>
    <col min="8170" max="8179" bestFit="false" customWidth="true" width="17.00390625" hidden="false" outlineLevel="0"/>
    <col min="8180" max="8423" bestFit="true" width="9.00390625" hidden="false" outlineLevel="0"/>
    <col min="8424" max="8424" bestFit="false" customWidth="true" width="11.28125" hidden="false" outlineLevel="0"/>
    <col min="8425" max="8425" bestFit="false" customWidth="true" width="11.8515625" hidden="false" outlineLevel="0"/>
    <col min="8426" max="8435" bestFit="false" customWidth="true" width="17.00390625" hidden="false" outlineLevel="0"/>
    <col min="8436" max="8679" bestFit="true" width="9.00390625" hidden="false" outlineLevel="0"/>
    <col min="8680" max="8680" bestFit="false" customWidth="true" width="11.28125" hidden="false" outlineLevel="0"/>
    <col min="8681" max="8681" bestFit="false" customWidth="true" width="11.8515625" hidden="false" outlineLevel="0"/>
    <col min="8682" max="8691" bestFit="false" customWidth="true" width="17.00390625" hidden="false" outlineLevel="0"/>
    <col min="8692" max="8935" bestFit="true" width="9.00390625" hidden="false" outlineLevel="0"/>
    <col min="8936" max="8936" bestFit="false" customWidth="true" width="11.28125" hidden="false" outlineLevel="0"/>
    <col min="8937" max="8937" bestFit="false" customWidth="true" width="11.8515625" hidden="false" outlineLevel="0"/>
    <col min="8938" max="8947" bestFit="false" customWidth="true" width="17.00390625" hidden="false" outlineLevel="0"/>
    <col min="8948" max="9191" bestFit="true" width="9.00390625" hidden="false" outlineLevel="0"/>
    <col min="9192" max="9192" bestFit="false" customWidth="true" width="11.28125" hidden="false" outlineLevel="0"/>
    <col min="9193" max="9193" bestFit="false" customWidth="true" width="11.8515625" hidden="false" outlineLevel="0"/>
    <col min="9194" max="9203" bestFit="false" customWidth="true" width="17.00390625" hidden="false" outlineLevel="0"/>
    <col min="9204" max="9447" bestFit="true" width="9.00390625" hidden="false" outlineLevel="0"/>
    <col min="9448" max="9448" bestFit="false" customWidth="true" width="11.28125" hidden="false" outlineLevel="0"/>
    <col min="9449" max="9449" bestFit="false" customWidth="true" width="11.8515625" hidden="false" outlineLevel="0"/>
    <col min="9450" max="9459" bestFit="false" customWidth="true" width="17.00390625" hidden="false" outlineLevel="0"/>
    <col min="9460" max="9703" bestFit="true" width="9.00390625" hidden="false" outlineLevel="0"/>
    <col min="9704" max="9704" bestFit="false" customWidth="true" width="11.28125" hidden="false" outlineLevel="0"/>
    <col min="9705" max="9705" bestFit="false" customWidth="true" width="11.8515625" hidden="false" outlineLevel="0"/>
    <col min="9706" max="9715" bestFit="false" customWidth="true" width="17.00390625" hidden="false" outlineLevel="0"/>
    <col min="9716" max="9959" bestFit="true" width="9.00390625" hidden="false" outlineLevel="0"/>
    <col min="9960" max="9960" bestFit="false" customWidth="true" width="11.28125" hidden="false" outlineLevel="0"/>
    <col min="9961" max="9961" bestFit="false" customWidth="true" width="11.8515625" hidden="false" outlineLevel="0"/>
    <col min="9962" max="9971" bestFit="false" customWidth="true" width="17.00390625" hidden="false" outlineLevel="0"/>
    <col min="9972" max="10215" bestFit="true" width="9.00390625" hidden="false" outlineLevel="0"/>
    <col min="10216" max="10216" bestFit="false" customWidth="true" width="11.28125" hidden="false" outlineLevel="0"/>
    <col min="10217" max="10217" bestFit="false" customWidth="true" width="11.8515625" hidden="false" outlineLevel="0"/>
    <col min="10218" max="10227" bestFit="false" customWidth="true" width="17.00390625" hidden="false" outlineLevel="0"/>
    <col min="10228" max="10471" bestFit="true" width="9.00390625" hidden="false" outlineLevel="0"/>
    <col min="10472" max="10472" bestFit="false" customWidth="true" width="11.28125" hidden="false" outlineLevel="0"/>
    <col min="10473" max="10473" bestFit="false" customWidth="true" width="11.8515625" hidden="false" outlineLevel="0"/>
    <col min="10474" max="10483" bestFit="false" customWidth="true" width="17.00390625" hidden="false" outlineLevel="0"/>
    <col min="10484" max="10727" bestFit="true" width="9.00390625" hidden="false" outlineLevel="0"/>
    <col min="10728" max="10728" bestFit="false" customWidth="true" width="11.28125" hidden="false" outlineLevel="0"/>
    <col min="10729" max="10729" bestFit="false" customWidth="true" width="11.8515625" hidden="false" outlineLevel="0"/>
    <col min="10730" max="10739" bestFit="false" customWidth="true" width="17.00390625" hidden="false" outlineLevel="0"/>
    <col min="10740" max="10983" bestFit="true" width="9.00390625" hidden="false" outlineLevel="0"/>
    <col min="10984" max="10984" bestFit="false" customWidth="true" width="11.28125" hidden="false" outlineLevel="0"/>
    <col min="10985" max="10985" bestFit="false" customWidth="true" width="11.8515625" hidden="false" outlineLevel="0"/>
    <col min="10986" max="10995" bestFit="false" customWidth="true" width="17.00390625" hidden="false" outlineLevel="0"/>
    <col min="10996" max="11239" bestFit="true" width="9.00390625" hidden="false" outlineLevel="0"/>
    <col min="11240" max="11240" bestFit="false" customWidth="true" width="11.28125" hidden="false" outlineLevel="0"/>
    <col min="11241" max="11241" bestFit="false" customWidth="true" width="11.8515625" hidden="false" outlineLevel="0"/>
    <col min="11242" max="11251" bestFit="false" customWidth="true" width="17.00390625" hidden="false" outlineLevel="0"/>
    <col min="11252" max="11495" bestFit="true" width="9.00390625" hidden="false" outlineLevel="0"/>
    <col min="11496" max="11496" bestFit="false" customWidth="true" width="11.28125" hidden="false" outlineLevel="0"/>
    <col min="11497" max="11497" bestFit="false" customWidth="true" width="11.8515625" hidden="false" outlineLevel="0"/>
    <col min="11498" max="11507" bestFit="false" customWidth="true" width="17.00390625" hidden="false" outlineLevel="0"/>
    <col min="11508" max="11751" bestFit="true" width="9.00390625" hidden="false" outlineLevel="0"/>
    <col min="11752" max="11752" bestFit="false" customWidth="true" width="11.28125" hidden="false" outlineLevel="0"/>
    <col min="11753" max="11753" bestFit="false" customWidth="true" width="11.8515625" hidden="false" outlineLevel="0"/>
    <col min="11754" max="11763" bestFit="false" customWidth="true" width="17.00390625" hidden="false" outlineLevel="0"/>
    <col min="11764" max="12007" bestFit="true" width="9.00390625" hidden="false" outlineLevel="0"/>
    <col min="12008" max="12008" bestFit="false" customWidth="true" width="11.28125" hidden="false" outlineLevel="0"/>
    <col min="12009" max="12009" bestFit="false" customWidth="true" width="11.8515625" hidden="false" outlineLevel="0"/>
    <col min="12010" max="12019" bestFit="false" customWidth="true" width="17.00390625" hidden="false" outlineLevel="0"/>
    <col min="12020" max="12263" bestFit="true" width="9.00390625" hidden="false" outlineLevel="0"/>
    <col min="12264" max="12264" bestFit="false" customWidth="true" width="11.28125" hidden="false" outlineLevel="0"/>
    <col min="12265" max="12265" bestFit="false" customWidth="true" width="11.8515625" hidden="false" outlineLevel="0"/>
    <col min="12266" max="12275" bestFit="false" customWidth="true" width="17.00390625" hidden="false" outlineLevel="0"/>
    <col min="12276" max="12519" bestFit="true" width="9.00390625" hidden="false" outlineLevel="0"/>
    <col min="12520" max="12520" bestFit="false" customWidth="true" width="11.28125" hidden="false" outlineLevel="0"/>
    <col min="12521" max="12521" bestFit="false" customWidth="true" width="11.8515625" hidden="false" outlineLevel="0"/>
    <col min="12522" max="12531" bestFit="false" customWidth="true" width="17.00390625" hidden="false" outlineLevel="0"/>
    <col min="12532" max="12775" bestFit="true" width="9.00390625" hidden="false" outlineLevel="0"/>
    <col min="12776" max="12776" bestFit="false" customWidth="true" width="11.28125" hidden="false" outlineLevel="0"/>
    <col min="12777" max="12777" bestFit="false" customWidth="true" width="11.8515625" hidden="false" outlineLevel="0"/>
    <col min="12778" max="12787" bestFit="false" customWidth="true" width="17.00390625" hidden="false" outlineLevel="0"/>
    <col min="12788" max="13031" bestFit="true" width="9.00390625" hidden="false" outlineLevel="0"/>
    <col min="13032" max="13032" bestFit="false" customWidth="true" width="11.28125" hidden="false" outlineLevel="0"/>
    <col min="13033" max="13033" bestFit="false" customWidth="true" width="11.8515625" hidden="false" outlineLevel="0"/>
    <col min="13034" max="13043" bestFit="false" customWidth="true" width="17.00390625" hidden="false" outlineLevel="0"/>
    <col min="13044" max="13287" bestFit="true" width="9.00390625" hidden="false" outlineLevel="0"/>
    <col min="13288" max="13288" bestFit="false" customWidth="true" width="11.28125" hidden="false" outlineLevel="0"/>
    <col min="13289" max="13289" bestFit="false" customWidth="true" width="11.8515625" hidden="false" outlineLevel="0"/>
    <col min="13290" max="13299" bestFit="false" customWidth="true" width="17.00390625" hidden="false" outlineLevel="0"/>
    <col min="13300" max="13543" bestFit="true" width="9.00390625" hidden="false" outlineLevel="0"/>
    <col min="13544" max="13544" bestFit="false" customWidth="true" width="11.28125" hidden="false" outlineLevel="0"/>
    <col min="13545" max="13545" bestFit="false" customWidth="true" width="11.8515625" hidden="false" outlineLevel="0"/>
    <col min="13546" max="13555" bestFit="false" customWidth="true" width="17.00390625" hidden="false" outlineLevel="0"/>
    <col min="13556" max="13799" bestFit="true" width="9.00390625" hidden="false" outlineLevel="0"/>
    <col min="13800" max="13800" bestFit="false" customWidth="true" width="11.28125" hidden="false" outlineLevel="0"/>
    <col min="13801" max="13801" bestFit="false" customWidth="true" width="11.8515625" hidden="false" outlineLevel="0"/>
    <col min="13802" max="13811" bestFit="false" customWidth="true" width="17.00390625" hidden="false" outlineLevel="0"/>
    <col min="13812" max="14055" bestFit="true" width="9.00390625" hidden="false" outlineLevel="0"/>
    <col min="14056" max="14056" bestFit="false" customWidth="true" width="11.28125" hidden="false" outlineLevel="0"/>
    <col min="14057" max="14057" bestFit="false" customWidth="true" width="11.8515625" hidden="false" outlineLevel="0"/>
    <col min="14058" max="14067" bestFit="false" customWidth="true" width="17.00390625" hidden="false" outlineLevel="0"/>
    <col min="14068" max="14311" bestFit="true" width="9.00390625" hidden="false" outlineLevel="0"/>
    <col min="14312" max="14312" bestFit="false" customWidth="true" width="11.28125" hidden="false" outlineLevel="0"/>
    <col min="14313" max="14313" bestFit="false" customWidth="true" width="11.8515625" hidden="false" outlineLevel="0"/>
    <col min="14314" max="14323" bestFit="false" customWidth="true" width="17.00390625" hidden="false" outlineLevel="0"/>
    <col min="14324" max="14567" bestFit="true" width="9.00390625" hidden="false" outlineLevel="0"/>
    <col min="14568" max="14568" bestFit="false" customWidth="true" width="11.28125" hidden="false" outlineLevel="0"/>
    <col min="14569" max="14569" bestFit="false" customWidth="true" width="11.8515625" hidden="false" outlineLevel="0"/>
    <col min="14570" max="14579" bestFit="false" customWidth="true" width="17.00390625" hidden="false" outlineLevel="0"/>
    <col min="14580" max="14823" bestFit="true" width="9.00390625" hidden="false" outlineLevel="0"/>
    <col min="14824" max="14824" bestFit="false" customWidth="true" width="11.28125" hidden="false" outlineLevel="0"/>
    <col min="14825" max="14825" bestFit="false" customWidth="true" width="11.8515625" hidden="false" outlineLevel="0"/>
    <col min="14826" max="14835" bestFit="false" customWidth="true" width="17.00390625" hidden="false" outlineLevel="0"/>
    <col min="14836" max="15079" bestFit="true" width="9.00390625" hidden="false" outlineLevel="0"/>
    <col min="15080" max="15080" bestFit="false" customWidth="true" width="11.28125" hidden="false" outlineLevel="0"/>
    <col min="15081" max="15081" bestFit="false" customWidth="true" width="11.8515625" hidden="false" outlineLevel="0"/>
    <col min="15082" max="15091" bestFit="false" customWidth="true" width="17.00390625" hidden="false" outlineLevel="0"/>
    <col min="15092" max="15335" bestFit="true" width="9.00390625" hidden="false" outlineLevel="0"/>
    <col min="15336" max="15336" bestFit="false" customWidth="true" width="11.28125" hidden="false" outlineLevel="0"/>
    <col min="15337" max="15337" bestFit="false" customWidth="true" width="11.8515625" hidden="false" outlineLevel="0"/>
    <col min="15338" max="15347" bestFit="false" customWidth="true" width="17.00390625" hidden="false" outlineLevel="0"/>
    <col min="15348" max="15591" bestFit="true" width="9.00390625" hidden="false" outlineLevel="0"/>
    <col min="15592" max="15592" bestFit="false" customWidth="true" width="11.28125" hidden="false" outlineLevel="0"/>
    <col min="15593" max="15593" bestFit="false" customWidth="true" width="11.8515625" hidden="false" outlineLevel="0"/>
    <col min="15594" max="15603" bestFit="false" customWidth="true" width="17.00390625" hidden="false" outlineLevel="0"/>
    <col min="15604" max="15847" bestFit="true" width="9.00390625" hidden="false" outlineLevel="0"/>
    <col min="15848" max="15848" bestFit="false" customWidth="true" width="11.28125" hidden="false" outlineLevel="0"/>
    <col min="15849" max="15849" bestFit="false" customWidth="true" width="11.8515625" hidden="false" outlineLevel="0"/>
    <col min="15850" max="15859" bestFit="false" customWidth="true" width="17.00390625" hidden="false" outlineLevel="0"/>
    <col min="15860" max="16103" bestFit="true" width="9.00390625" hidden="false" outlineLevel="0"/>
    <col min="16104" max="16104" bestFit="false" customWidth="true" width="11.28125" hidden="false" outlineLevel="0"/>
    <col min="16105" max="16105" bestFit="false" customWidth="true" width="11.8515625" hidden="false" outlineLevel="0"/>
    <col min="16106" max="16115" bestFit="false" customWidth="true" width="17.00390625" hidden="false" outlineLevel="0"/>
    <col min="16116" max="16384" bestFit="true" width="9.00390625" hidden="false" outlineLevel="0"/>
  </cols>
  <sheetData>
    <row r="1" ht="24.95" customHeight="true">
      <c r="A1" s="3" t="s">
        <v>0</v>
      </c>
      <c r="B1" s="15"/>
      <c r="C1" s="15"/>
      <c r="D1" s="15"/>
      <c r="E1" s="15"/>
      <c r="F1" s="15"/>
      <c r="G1" s="15"/>
      <c r="H1" s="15"/>
      <c r="I1" s="36"/>
      <c r="J1" s="8"/>
      <c r="K1" s="8"/>
      <c r="L1" s="15"/>
      <c r="M1" s="15"/>
      <c r="N1" s="15"/>
      <c r="O1" s="15"/>
      <c r="P1" s="15"/>
      <c r="Q1" s="36"/>
      <c r="R1" s="31" t="s">
        <v>57</v>
      </c>
      <c r="S1" s="19" t="s">
        <v>60</v>
      </c>
      <c r="T1" s="63"/>
    </row>
    <row r="2" ht="21.75" customHeight="true">
      <c r="A2" s="4" t="s">
        <v>1</v>
      </c>
      <c r="B2" s="16" t="s">
        <v>39</v>
      </c>
      <c r="C2" s="24"/>
      <c r="D2" s="24"/>
      <c r="E2" s="24"/>
      <c r="F2" s="32"/>
      <c r="G2" s="24"/>
      <c r="H2" s="24"/>
      <c r="I2" s="37"/>
      <c r="J2" s="38"/>
      <c r="K2" s="43"/>
      <c r="L2" s="24"/>
      <c r="M2" s="24"/>
      <c r="N2" s="48"/>
      <c r="O2" s="49"/>
      <c r="P2" s="49"/>
      <c r="Q2" s="52"/>
      <c r="R2" s="55" t="s">
        <v>58</v>
      </c>
      <c r="S2" s="62" t="s">
        <v>61</v>
      </c>
      <c r="T2" s="64"/>
    </row>
    <row r="3" ht="43.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39"/>
      <c r="K3" s="39"/>
      <c r="L3" s="39"/>
      <c r="M3" s="39"/>
      <c r="N3" s="39"/>
      <c r="O3" s="39"/>
      <c r="P3" s="39"/>
      <c r="Q3" s="34" t="s">
        <v>55</v>
      </c>
      <c r="R3" s="56"/>
      <c r="S3" s="56"/>
      <c r="T3" s="56"/>
    </row>
    <row r="4" ht="21" customHeight="true">
      <c r="A4" s="6" t="s">
        <v>3</v>
      </c>
      <c r="B4" s="17"/>
      <c r="C4" s="17"/>
      <c r="D4" s="17"/>
      <c r="E4" s="17"/>
      <c r="F4" s="17"/>
      <c r="G4" s="17"/>
      <c r="H4" s="17"/>
      <c r="I4" s="17"/>
      <c r="J4" s="40"/>
      <c r="K4" s="40"/>
      <c r="L4" s="40"/>
      <c r="M4" s="40"/>
      <c r="N4" s="40"/>
      <c r="O4" s="40"/>
      <c r="P4" s="40"/>
      <c r="Q4" s="53"/>
      <c r="R4" s="57"/>
      <c r="S4" s="57"/>
      <c r="T4" s="57"/>
    </row>
    <row r="5" ht="18.75" customHeight="true">
      <c r="A5" s="7" t="s">
        <v>4</v>
      </c>
      <c r="B5" s="18" t="s">
        <v>40</v>
      </c>
      <c r="C5" s="18"/>
      <c r="D5" s="18"/>
      <c r="E5" s="30" t="s">
        <v>44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54"/>
      <c r="R5" s="58" t="s">
        <v>59</v>
      </c>
      <c r="S5" s="58"/>
      <c r="T5" s="65"/>
    </row>
    <row r="6" ht="19.5" customHeight="true">
      <c r="A6" s="8"/>
      <c r="B6" s="19" t="s">
        <v>41</v>
      </c>
      <c r="C6" s="19" t="s">
        <v>42</v>
      </c>
      <c r="D6" s="28" t="s">
        <v>43</v>
      </c>
      <c r="E6" s="31" t="s">
        <v>45</v>
      </c>
      <c r="F6" s="31"/>
      <c r="G6" s="31"/>
      <c r="H6" s="19" t="s">
        <v>47</v>
      </c>
      <c r="I6" s="19"/>
      <c r="J6" s="19" t="s">
        <v>48</v>
      </c>
      <c r="K6" s="44"/>
      <c r="L6" s="19" t="s">
        <v>51</v>
      </c>
      <c r="M6" s="19"/>
      <c r="N6" s="19" t="s">
        <v>52</v>
      </c>
      <c r="O6" s="19"/>
      <c r="P6" s="19" t="s">
        <v>54</v>
      </c>
      <c r="Q6" s="19"/>
      <c r="R6" s="59" t="s">
        <v>41</v>
      </c>
      <c r="S6" s="59" t="s">
        <v>62</v>
      </c>
      <c r="T6" s="66" t="s">
        <v>43</v>
      </c>
    </row>
    <row r="7" ht="32.25" customHeight="true">
      <c r="A7" s="9"/>
      <c r="B7" s="19"/>
      <c r="C7" s="19"/>
      <c r="D7" s="29"/>
      <c r="E7" s="19" t="s">
        <v>41</v>
      </c>
      <c r="F7" s="19" t="s">
        <v>42</v>
      </c>
      <c r="G7" s="35" t="s">
        <v>43</v>
      </c>
      <c r="H7" s="19" t="s">
        <v>41</v>
      </c>
      <c r="I7" s="19" t="s">
        <v>42</v>
      </c>
      <c r="J7" s="19" t="s">
        <v>41</v>
      </c>
      <c r="K7" s="44" t="s">
        <v>42</v>
      </c>
      <c r="L7" s="19" t="s">
        <v>41</v>
      </c>
      <c r="M7" s="19" t="s">
        <v>42</v>
      </c>
      <c r="N7" s="19" t="s">
        <v>41</v>
      </c>
      <c r="O7" s="19" t="s">
        <v>42</v>
      </c>
      <c r="P7" s="19" t="s">
        <v>41</v>
      </c>
      <c r="Q7" s="44" t="s">
        <v>42</v>
      </c>
      <c r="R7" s="44"/>
      <c r="S7" s="19"/>
      <c r="T7" s="67"/>
    </row>
    <row r="8" ht="19.5" customHeight="true">
      <c r="A8" s="8" t="s">
        <v>5</v>
      </c>
      <c r="B8" s="20" t="n">
        <f>SUM(B9:B37)</f>
        <v>24248.62</v>
      </c>
      <c r="C8" s="25" t="n">
        <f>SUM(C9:C37)</f>
        <v>123695213</v>
      </c>
      <c r="D8" s="25" t="n">
        <f>IF(B8&lt;&gt;0,C8/B8,0)</f>
        <v>5101.12381653059</v>
      </c>
      <c r="E8" s="25" t="n">
        <f>SUM(E9:E37)</f>
        <v>24248.62</v>
      </c>
      <c r="F8" s="25" t="n">
        <f>SUM(F9:F37)</f>
        <v>123695213</v>
      </c>
      <c r="G8" s="25" t="n">
        <f>IF(E8&lt;&gt;0,F8/E8,0)</f>
        <v>5101.12381653059</v>
      </c>
      <c r="H8" s="26" t="n">
        <f>SUM(H9:H37)</f>
        <v>23836.15</v>
      </c>
      <c r="I8" s="26" t="n">
        <f>SUM(I9:I37)</f>
        <v>121545753</v>
      </c>
      <c r="J8" s="26" t="n">
        <f>SUM(J9:J37)</f>
        <v>44.82</v>
      </c>
      <c r="K8" s="26" t="n">
        <f>SUM(K9:K37)</f>
        <v>234555</v>
      </c>
      <c r="L8" s="26" t="n">
        <f>SUM(L9:L37)</f>
        <v>66.97</v>
      </c>
      <c r="M8" s="26" t="n">
        <f>SUM(M9:M37)</f>
        <v>316276</v>
      </c>
      <c r="N8" s="26" t="n">
        <f>SUM(N9:N37)</f>
        <v>298.68</v>
      </c>
      <c r="O8" s="26" t="n">
        <f>SUM(O9:O37)</f>
        <v>1587287</v>
      </c>
      <c r="P8" s="26" t="n">
        <f>SUM(P9:P37)</f>
        <v>2</v>
      </c>
      <c r="Q8" s="26" t="n">
        <f>SUM(Q9:Q37)</f>
        <v>11342</v>
      </c>
      <c r="R8" s="26" t="n">
        <f>SUM(R9:R37)</f>
        <v>0</v>
      </c>
      <c r="S8" s="26" t="n">
        <f>SUM(S9:S37)</f>
        <v>0</v>
      </c>
      <c r="T8" s="26" t="n">
        <f>IF(R8&lt;&gt;0,S8/R8,0)</f>
        <v>0</v>
      </c>
    </row>
    <row r="9" ht="19.5" customHeight="true">
      <c r="A9" s="10" t="s">
        <v>6</v>
      </c>
      <c r="B9" s="21" t="n">
        <f>E9+R9</f>
        <v>228.22</v>
      </c>
      <c r="C9" s="26" t="n">
        <f>F9+S9</f>
        <v>1488602</v>
      </c>
      <c r="D9" s="26" t="n">
        <f>IF(ISERROR(C9/B9),"-",C9/B9)</f>
        <v>6522.6623433529</v>
      </c>
      <c r="E9" s="26" t="n">
        <f>(((H9+J9)+L9)+N9)+P9</f>
        <v>228.22</v>
      </c>
      <c r="F9" s="26" t="n">
        <f>(((I9+K9)+M9)+O9)+Q9</f>
        <v>1488602</v>
      </c>
      <c r="G9" s="26" t="n">
        <f>IF(ISERROR(F9/E9),"-",F9/E9)</f>
        <v>6522.6623433529</v>
      </c>
      <c r="H9" s="26" t="n">
        <v>225.22</v>
      </c>
      <c r="I9" s="26" t="n">
        <v>1470342</v>
      </c>
      <c r="J9" s="26" t="n">
        <v>0</v>
      </c>
      <c r="K9" s="26" t="n">
        <v>0</v>
      </c>
      <c r="L9" s="26" t="n">
        <v>0</v>
      </c>
      <c r="M9" s="26" t="n">
        <v>0</v>
      </c>
      <c r="N9" s="26" t="n">
        <v>3</v>
      </c>
      <c r="O9" s="26" t="n">
        <v>18260</v>
      </c>
      <c r="P9" s="26" t="n">
        <v>0</v>
      </c>
      <c r="Q9" s="26" t="n">
        <v>0</v>
      </c>
      <c r="R9" s="26" t="n">
        <v>0</v>
      </c>
      <c r="S9" s="26" t="n">
        <v>0</v>
      </c>
      <c r="T9" s="26" t="str">
        <f>IF(ISERROR(S9/R9),"-",S9/R9)</f>
        <v>-</v>
      </c>
    </row>
    <row r="10" ht="19.5" customHeight="true">
      <c r="A10" s="8" t="s">
        <v>7</v>
      </c>
      <c r="B10" s="21" t="n">
        <f>E10+R10</f>
        <v>3.73</v>
      </c>
      <c r="C10" s="26" t="n">
        <f>F10+S10</f>
        <v>19178</v>
      </c>
      <c r="D10" s="26" t="n">
        <f>IF(ISERROR(C10/B10),"-",C10/B10)</f>
        <v>5141.55495978552</v>
      </c>
      <c r="E10" s="26" t="n">
        <f>(((H10+J10)+L10)+N10)+P10</f>
        <v>3.73</v>
      </c>
      <c r="F10" s="26" t="n">
        <f>(((I10+K10)+M10)+O10)+Q10</f>
        <v>19178</v>
      </c>
      <c r="G10" s="26" t="n">
        <f>IF(ISERROR(F10/E10),"-",F10/E10)</f>
        <v>5141.55495978552</v>
      </c>
      <c r="H10" s="26" t="n">
        <v>3.73</v>
      </c>
      <c r="I10" s="26" t="n">
        <v>19178</v>
      </c>
      <c r="J10" s="26" t="n">
        <v>0</v>
      </c>
      <c r="K10" s="26" t="n">
        <v>0</v>
      </c>
      <c r="L10" s="26" t="n">
        <v>0</v>
      </c>
      <c r="M10" s="26" t="n">
        <v>0</v>
      </c>
      <c r="N10" s="26" t="n">
        <v>0</v>
      </c>
      <c r="O10" s="26" t="n">
        <v>0</v>
      </c>
      <c r="P10" s="26" t="n">
        <v>0</v>
      </c>
      <c r="Q10" s="26" t="n">
        <v>0</v>
      </c>
      <c r="R10" s="26" t="n">
        <v>0</v>
      </c>
      <c r="S10" s="26" t="n">
        <v>0</v>
      </c>
      <c r="T10" s="26" t="str">
        <f>IF(ISERROR(S10/R10),"-",S10/R10)</f>
        <v>-</v>
      </c>
    </row>
    <row r="11" ht="19.5" customHeight="true">
      <c r="A11" s="8" t="s">
        <v>8</v>
      </c>
      <c r="B11" s="21" t="n">
        <f>E11+R11</f>
        <v>3551.46</v>
      </c>
      <c r="C11" s="26" t="n">
        <f>F11+S11</f>
        <v>18865270</v>
      </c>
      <c r="D11" s="26" t="n">
        <f>IF(ISERROR(C11/B11),"-",C11/B11)</f>
        <v>5311.97591976258</v>
      </c>
      <c r="E11" s="26" t="n">
        <f>(((H11+J11)+L11)+N11)+P11</f>
        <v>3551.46</v>
      </c>
      <c r="F11" s="26" t="n">
        <f>(((I11+K11)+M11)+O11)+Q11</f>
        <v>18865270</v>
      </c>
      <c r="G11" s="26" t="n">
        <f>IF(ISERROR(F11/E11),"-",F11/E11)</f>
        <v>5311.97591976258</v>
      </c>
      <c r="H11" s="26" t="n">
        <v>3445.29</v>
      </c>
      <c r="I11" s="26" t="n">
        <v>18323426</v>
      </c>
      <c r="J11" s="26" t="n">
        <v>37.82</v>
      </c>
      <c r="K11" s="26" t="n">
        <v>201105</v>
      </c>
      <c r="L11" s="26" t="n">
        <v>31.45</v>
      </c>
      <c r="M11" s="26" t="n">
        <v>147852</v>
      </c>
      <c r="N11" s="26" t="n">
        <v>36.9</v>
      </c>
      <c r="O11" s="26" t="n">
        <v>192887</v>
      </c>
      <c r="P11" s="26" t="n">
        <v>0</v>
      </c>
      <c r="Q11" s="26" t="n">
        <v>0</v>
      </c>
      <c r="R11" s="26" t="n">
        <v>0</v>
      </c>
      <c r="S11" s="26" t="n">
        <v>0</v>
      </c>
      <c r="T11" s="26" t="str">
        <f>IF(ISERROR(S11/R11),"-",S11/R11)</f>
        <v>-</v>
      </c>
    </row>
    <row r="12" ht="19.5" customHeight="true">
      <c r="A12" s="8" t="s">
        <v>9</v>
      </c>
      <c r="B12" s="21" t="n">
        <f>E12+R12</f>
        <v>2671.92</v>
      </c>
      <c r="C12" s="26" t="n">
        <f>F12+S12</f>
        <v>13092446</v>
      </c>
      <c r="D12" s="26" t="n">
        <f>IF(ISERROR(C12/B12),"-",C12/B12)</f>
        <v>4900.01422198269</v>
      </c>
      <c r="E12" s="26" t="n">
        <f>(((H12+J12)+L12)+N12)+P12</f>
        <v>2671.92</v>
      </c>
      <c r="F12" s="26" t="n">
        <f>(((I12+K12)+M12)+O12)+Q12</f>
        <v>13092446</v>
      </c>
      <c r="G12" s="26" t="n">
        <f>IF(ISERROR(F12/E12),"-",F12/E12)</f>
        <v>4900.01422198269</v>
      </c>
      <c r="H12" s="26" t="n">
        <v>2631.92</v>
      </c>
      <c r="I12" s="26" t="n">
        <v>12890083</v>
      </c>
      <c r="J12" s="26" t="n">
        <v>7</v>
      </c>
      <c r="K12" s="26" t="n">
        <v>33450</v>
      </c>
      <c r="L12" s="26" t="n">
        <v>10</v>
      </c>
      <c r="M12" s="26" t="n">
        <v>47445</v>
      </c>
      <c r="N12" s="26" t="n">
        <v>23</v>
      </c>
      <c r="O12" s="26" t="n">
        <v>121468</v>
      </c>
      <c r="P12" s="26" t="n">
        <v>0</v>
      </c>
      <c r="Q12" s="26" t="n">
        <v>0</v>
      </c>
      <c r="R12" s="26" t="n">
        <v>0</v>
      </c>
      <c r="S12" s="26" t="n">
        <v>0</v>
      </c>
      <c r="T12" s="26" t="str">
        <f>IF(ISERROR(S12/R12),"-",S12/R12)</f>
        <v>-</v>
      </c>
    </row>
    <row r="13" ht="19.5" customHeight="true">
      <c r="A13" s="8" t="s">
        <v>10</v>
      </c>
      <c r="B13" s="21" t="n">
        <f>E13+R13</f>
        <v>138.32</v>
      </c>
      <c r="C13" s="26" t="n">
        <f>F13+S13</f>
        <v>706188</v>
      </c>
      <c r="D13" s="26" t="n">
        <f>IF(ISERROR(C13/B13),"-",C13/B13)</f>
        <v>5105.46558704453</v>
      </c>
      <c r="E13" s="26" t="n">
        <f>(((H13+J13)+L13)+N13)+P13</f>
        <v>138.32</v>
      </c>
      <c r="F13" s="26" t="n">
        <f>(((I13+K13)+M13)+O13)+Q13</f>
        <v>706188</v>
      </c>
      <c r="G13" s="26" t="n">
        <f>IF(ISERROR(F13/E13),"-",F13/E13)</f>
        <v>5105.46558704453</v>
      </c>
      <c r="H13" s="26" t="n">
        <v>138.32</v>
      </c>
      <c r="I13" s="26" t="n">
        <v>706188</v>
      </c>
      <c r="J13" s="26" t="n">
        <v>0</v>
      </c>
      <c r="K13" s="26" t="n">
        <v>0</v>
      </c>
      <c r="L13" s="26" t="n">
        <v>0</v>
      </c>
      <c r="M13" s="26" t="n">
        <v>0</v>
      </c>
      <c r="N13" s="26" t="n">
        <v>0</v>
      </c>
      <c r="O13" s="26" t="n">
        <v>0</v>
      </c>
      <c r="P13" s="26" t="n">
        <v>0</v>
      </c>
      <c r="Q13" s="26" t="n">
        <v>0</v>
      </c>
      <c r="R13" s="26" t="n">
        <v>0</v>
      </c>
      <c r="S13" s="26" t="n">
        <v>0</v>
      </c>
      <c r="T13" s="26" t="str">
        <f>IF(ISERROR(S13/R13),"-",S13/R13)</f>
        <v>-</v>
      </c>
    </row>
    <row r="14" ht="19.5" customHeight="true">
      <c r="A14" s="8" t="s">
        <v>11</v>
      </c>
      <c r="B14" s="21" t="n">
        <f>E14+R14</f>
        <v>771.32</v>
      </c>
      <c r="C14" s="26" t="n">
        <f>F14+S14</f>
        <v>3338622</v>
      </c>
      <c r="D14" s="26" t="n">
        <f>IF(ISERROR(C14/B14),"-",C14/B14)</f>
        <v>4328.45252294767</v>
      </c>
      <c r="E14" s="26" t="n">
        <f>(((H14+J14)+L14)+N14)+P14</f>
        <v>771.32</v>
      </c>
      <c r="F14" s="26" t="n">
        <f>(((I14+K14)+M14)+O14)+Q14</f>
        <v>3338622</v>
      </c>
      <c r="G14" s="26" t="n">
        <f>IF(ISERROR(F14/E14),"-",F14/E14)</f>
        <v>4328.45252294767</v>
      </c>
      <c r="H14" s="26" t="n">
        <v>771.32</v>
      </c>
      <c r="I14" s="26" t="n">
        <v>3338622</v>
      </c>
      <c r="J14" s="26" t="n">
        <v>0</v>
      </c>
      <c r="K14" s="26" t="n">
        <v>0</v>
      </c>
      <c r="L14" s="26" t="n">
        <v>0</v>
      </c>
      <c r="M14" s="26" t="n">
        <v>0</v>
      </c>
      <c r="N14" s="26" t="n">
        <v>0</v>
      </c>
      <c r="O14" s="26" t="n">
        <v>0</v>
      </c>
      <c r="P14" s="26" t="n">
        <v>0</v>
      </c>
      <c r="Q14" s="26" t="n">
        <v>0</v>
      </c>
      <c r="R14" s="26" t="n">
        <v>0</v>
      </c>
      <c r="S14" s="26" t="n">
        <v>0</v>
      </c>
      <c r="T14" s="26" t="str">
        <f>IF(ISERROR(S14/R14),"-",S14/R14)</f>
        <v>-</v>
      </c>
    </row>
    <row r="15" ht="19.5" customHeight="true">
      <c r="A15" s="8" t="s">
        <v>12</v>
      </c>
      <c r="B15" s="21" t="n">
        <f>E15+R15</f>
        <v>1608.53</v>
      </c>
      <c r="C15" s="26" t="n">
        <f>F15+S15</f>
        <v>8961162</v>
      </c>
      <c r="D15" s="26" t="n">
        <f>IF(ISERROR(C15/B15),"-",C15/B15)</f>
        <v>5571.02571913486</v>
      </c>
      <c r="E15" s="26" t="n">
        <f>(((H15+J15)+L15)+N15)+P15</f>
        <v>1608.53</v>
      </c>
      <c r="F15" s="26" t="n">
        <f>(((I15+K15)+M15)+O15)+Q15</f>
        <v>8961162</v>
      </c>
      <c r="G15" s="26" t="n">
        <f>IF(ISERROR(F15/E15),"-",F15/E15)</f>
        <v>5571.02571913486</v>
      </c>
      <c r="H15" s="26" t="n">
        <v>1558.53</v>
      </c>
      <c r="I15" s="26" t="n">
        <v>8685108</v>
      </c>
      <c r="J15" s="41" t="n">
        <v>0</v>
      </c>
      <c r="K15" s="41" t="n">
        <v>0</v>
      </c>
      <c r="L15" s="41" t="n">
        <v>0</v>
      </c>
      <c r="M15" s="41" t="n">
        <v>0</v>
      </c>
      <c r="N15" s="41" t="n">
        <v>50</v>
      </c>
      <c r="O15" s="41" t="n">
        <v>276054</v>
      </c>
      <c r="P15" s="41" t="n">
        <v>0</v>
      </c>
      <c r="Q15" s="41" t="n">
        <v>0</v>
      </c>
      <c r="R15" s="41" t="n">
        <v>0</v>
      </c>
      <c r="S15" s="41" t="n">
        <v>0</v>
      </c>
      <c r="T15" s="26" t="str">
        <f>IF(ISERROR(S15/R15),"-",S15/R15)</f>
        <v>-</v>
      </c>
    </row>
    <row r="16" ht="19.5" customHeight="true">
      <c r="A16" s="8" t="s">
        <v>13</v>
      </c>
      <c r="B16" s="21" t="n">
        <f>E16+R16</f>
        <v>791.97</v>
      </c>
      <c r="C16" s="26" t="n">
        <f>F16+S16</f>
        <v>4511887</v>
      </c>
      <c r="D16" s="26" t="n">
        <f>IF(ISERROR(C16/B16),"-",C16/B16)</f>
        <v>5697.04281727843</v>
      </c>
      <c r="E16" s="26" t="n">
        <f>(((H16+J16)+L16)+N16)+P16</f>
        <v>791.97</v>
      </c>
      <c r="F16" s="26" t="n">
        <f>(((I16+K16)+M16)+O16)+Q16</f>
        <v>4511887</v>
      </c>
      <c r="G16" s="26" t="n">
        <f>IF(ISERROR(F16/E16),"-",F16/E16)</f>
        <v>5697.04281727843</v>
      </c>
      <c r="H16" s="26" t="n">
        <v>764.27</v>
      </c>
      <c r="I16" s="26" t="n">
        <v>4355237</v>
      </c>
      <c r="J16" s="41" t="n">
        <v>0</v>
      </c>
      <c r="K16" s="41" t="n">
        <v>0</v>
      </c>
      <c r="L16" s="41" t="n">
        <v>0</v>
      </c>
      <c r="M16" s="41" t="n">
        <v>0</v>
      </c>
      <c r="N16" s="41" t="n">
        <v>27.7</v>
      </c>
      <c r="O16" s="41" t="n">
        <v>156650</v>
      </c>
      <c r="P16" s="41" t="n">
        <v>0</v>
      </c>
      <c r="Q16" s="41" t="n">
        <v>0</v>
      </c>
      <c r="R16" s="41" t="n">
        <v>0</v>
      </c>
      <c r="S16" s="41" t="n">
        <v>0</v>
      </c>
      <c r="T16" s="26" t="str">
        <f>IF(ISERROR(S16/R16),"-",S16/R16)</f>
        <v>-</v>
      </c>
    </row>
    <row r="17" ht="19.5" customHeight="true">
      <c r="A17" s="8" t="s">
        <v>14</v>
      </c>
      <c r="B17" s="21" t="n">
        <f>E17+R17</f>
        <v>523.33</v>
      </c>
      <c r="C17" s="26" t="n">
        <f>F17+S17</f>
        <v>2959656</v>
      </c>
      <c r="D17" s="26" t="n">
        <f>IF(ISERROR(C17/B17),"-",C17/B17)</f>
        <v>5655.42965241817</v>
      </c>
      <c r="E17" s="26" t="n">
        <f>(((H17+J17)+L17)+N17)+P17</f>
        <v>523.33</v>
      </c>
      <c r="F17" s="26" t="n">
        <f>(((I17+K17)+M17)+O17)+Q17</f>
        <v>2959656</v>
      </c>
      <c r="G17" s="26" t="n">
        <f>IF(ISERROR(F17/E17),"-",F17/E17)</f>
        <v>5655.42965241817</v>
      </c>
      <c r="H17" s="26" t="n">
        <v>509.83</v>
      </c>
      <c r="I17" s="26" t="n">
        <v>2884075</v>
      </c>
      <c r="J17" s="41" t="n">
        <v>0</v>
      </c>
      <c r="K17" s="41" t="n">
        <v>0</v>
      </c>
      <c r="L17" s="41" t="n">
        <v>6</v>
      </c>
      <c r="M17" s="41" t="n">
        <v>33334</v>
      </c>
      <c r="N17" s="41" t="n">
        <v>6</v>
      </c>
      <c r="O17" s="41" t="n">
        <v>33758</v>
      </c>
      <c r="P17" s="41" t="n">
        <v>1.5</v>
      </c>
      <c r="Q17" s="41" t="n">
        <v>8489</v>
      </c>
      <c r="R17" s="41" t="n">
        <v>0</v>
      </c>
      <c r="S17" s="41" t="n">
        <v>0</v>
      </c>
      <c r="T17" s="26" t="str">
        <f>IF(ISERROR(S17/R17),"-",S17/R17)</f>
        <v>-</v>
      </c>
    </row>
    <row r="18" ht="19.5" customHeight="true">
      <c r="A18" s="8" t="s">
        <v>15</v>
      </c>
      <c r="B18" s="21" t="n">
        <f>E18+R18</f>
        <v>913.49</v>
      </c>
      <c r="C18" s="26" t="n">
        <f>F18+S18</f>
        <v>5026358</v>
      </c>
      <c r="D18" s="26" t="n">
        <f>IF(ISERROR(C18/B18),"-",C18/B18)</f>
        <v>5502.3678420125</v>
      </c>
      <c r="E18" s="26" t="n">
        <f>(((H18+J18)+L18)+N18)+P18</f>
        <v>913.49</v>
      </c>
      <c r="F18" s="26" t="n">
        <f>(((I18+K18)+M18)+O18)+Q18</f>
        <v>5026358</v>
      </c>
      <c r="G18" s="26" t="n">
        <f>IF(ISERROR(F18/E18),"-",F18/E18)</f>
        <v>5502.3678420125</v>
      </c>
      <c r="H18" s="26" t="n">
        <v>909.99</v>
      </c>
      <c r="I18" s="26" t="n">
        <v>5007083</v>
      </c>
      <c r="J18" s="41" t="n">
        <v>0</v>
      </c>
      <c r="K18" s="41" t="n">
        <v>0</v>
      </c>
      <c r="L18" s="41" t="n">
        <v>0</v>
      </c>
      <c r="M18" s="41" t="n">
        <v>0</v>
      </c>
      <c r="N18" s="41" t="n">
        <v>3.5</v>
      </c>
      <c r="O18" s="41" t="n">
        <v>19275</v>
      </c>
      <c r="P18" s="41" t="n">
        <v>0</v>
      </c>
      <c r="Q18" s="41" t="n">
        <v>0</v>
      </c>
      <c r="R18" s="41" t="n">
        <v>0</v>
      </c>
      <c r="S18" s="41" t="n">
        <v>0</v>
      </c>
      <c r="T18" s="26" t="str">
        <f>IF(ISERROR(S18/R18),"-",S18/R18)</f>
        <v>-</v>
      </c>
    </row>
    <row r="19" ht="19.5" customHeight="true">
      <c r="A19" s="8" t="s">
        <v>16</v>
      </c>
      <c r="B19" s="21" t="n">
        <f>E19+R19</f>
        <v>0</v>
      </c>
      <c r="C19" s="26" t="n">
        <f>F19+S19</f>
        <v>0</v>
      </c>
      <c r="D19" s="26" t="str">
        <f>IF(ISERROR(C19/B19),"-",C19/B19)</f>
        <v>-</v>
      </c>
      <c r="E19" s="26" t="n">
        <f>(((H19+J19)+L19)+N19)+P19</f>
        <v>0</v>
      </c>
      <c r="F19" s="26" t="n">
        <f>(((I19+K19)+M19)+O19)+Q19</f>
        <v>0</v>
      </c>
      <c r="G19" s="26" t="str">
        <f>IF(ISERROR(F19/E19),"-",F19/E19)</f>
        <v>-</v>
      </c>
      <c r="H19" s="26" t="n">
        <v>0</v>
      </c>
      <c r="I19" s="26" t="n">
        <v>0</v>
      </c>
      <c r="J19" s="41" t="n">
        <v>0</v>
      </c>
      <c r="K19" s="41" t="n">
        <v>0</v>
      </c>
      <c r="L19" s="41" t="n">
        <v>0</v>
      </c>
      <c r="M19" s="41" t="n">
        <v>0</v>
      </c>
      <c r="N19" s="41" t="n">
        <v>0</v>
      </c>
      <c r="O19" s="41" t="n">
        <v>0</v>
      </c>
      <c r="P19" s="41" t="n">
        <v>0</v>
      </c>
      <c r="Q19" s="41" t="n">
        <v>0</v>
      </c>
      <c r="R19" s="41" t="n">
        <v>0</v>
      </c>
      <c r="S19" s="41" t="n">
        <v>0</v>
      </c>
      <c r="T19" s="26" t="str">
        <f>IF(ISERROR(S19/R19),"-",S19/R19)</f>
        <v>-</v>
      </c>
    </row>
    <row r="20" ht="19.5" customHeight="true">
      <c r="A20" s="8" t="s">
        <v>17</v>
      </c>
      <c r="B20" s="21" t="n">
        <f>E20+R20</f>
        <v>0.82</v>
      </c>
      <c r="C20" s="26" t="n">
        <f>F20+S20</f>
        <v>3971</v>
      </c>
      <c r="D20" s="26" t="n">
        <f>IF(ISERROR(C20/B20),"-",C20/B20)</f>
        <v>4842.68292682927</v>
      </c>
      <c r="E20" s="26" t="n">
        <f>(((H20+J20)+L20)+N20)+P20</f>
        <v>0.82</v>
      </c>
      <c r="F20" s="26" t="n">
        <f>(((I20+K20)+M20)+O20)+Q20</f>
        <v>3971</v>
      </c>
      <c r="G20" s="26" t="n">
        <f>IF(ISERROR(F20/E20),"-",F20/E20)</f>
        <v>4842.68292682927</v>
      </c>
      <c r="H20" s="26" t="n">
        <v>0.82</v>
      </c>
      <c r="I20" s="26" t="n">
        <v>3971</v>
      </c>
      <c r="J20" s="41" t="n">
        <v>0</v>
      </c>
      <c r="K20" s="41" t="n">
        <v>0</v>
      </c>
      <c r="L20" s="41" t="n">
        <v>0</v>
      </c>
      <c r="M20" s="41" t="n">
        <v>0</v>
      </c>
      <c r="N20" s="41" t="n">
        <v>0</v>
      </c>
      <c r="O20" s="41" t="n">
        <v>0</v>
      </c>
      <c r="P20" s="41" t="n">
        <v>0</v>
      </c>
      <c r="Q20" s="41" t="n">
        <v>0</v>
      </c>
      <c r="R20" s="41" t="n">
        <v>0</v>
      </c>
      <c r="S20" s="41" t="n">
        <v>0</v>
      </c>
      <c r="T20" s="26" t="str">
        <f>IF(ISERROR(S20/R20),"-",S20/R20)</f>
        <v>-</v>
      </c>
    </row>
    <row r="21" ht="19.5" customHeight="true">
      <c r="A21" s="8" t="s">
        <v>18</v>
      </c>
      <c r="B21" s="21" t="n">
        <f>E21+R21</f>
        <v>2614.5</v>
      </c>
      <c r="C21" s="26" t="n">
        <f>F21+S21</f>
        <v>13490185</v>
      </c>
      <c r="D21" s="26" t="n">
        <f>IF(ISERROR(C21/B21),"-",C21/B21)</f>
        <v>5159.75712373303</v>
      </c>
      <c r="E21" s="26" t="n">
        <f>(((H21+J21)+L21)+N21)+P21</f>
        <v>2614.5</v>
      </c>
      <c r="F21" s="26" t="n">
        <f>(((I21+K21)+M21)+O21)+Q21</f>
        <v>13490185</v>
      </c>
      <c r="G21" s="26" t="n">
        <f>IF(ISERROR(F21/E21),"-",F21/E21)</f>
        <v>5159.75712373303</v>
      </c>
      <c r="H21" s="26" t="n">
        <v>2481.92</v>
      </c>
      <c r="I21" s="26" t="n">
        <v>12804166</v>
      </c>
      <c r="J21" s="41" t="n">
        <v>0</v>
      </c>
      <c r="K21" s="41" t="n">
        <v>0</v>
      </c>
      <c r="L21" s="41" t="n">
        <v>0</v>
      </c>
      <c r="M21" s="41" t="n">
        <v>0</v>
      </c>
      <c r="N21" s="41" t="n">
        <v>132.58</v>
      </c>
      <c r="O21" s="41" t="n">
        <v>686019</v>
      </c>
      <c r="P21" s="41" t="n">
        <v>0</v>
      </c>
      <c r="Q21" s="41" t="n">
        <v>0</v>
      </c>
      <c r="R21" s="41" t="n">
        <v>0</v>
      </c>
      <c r="S21" s="41" t="n">
        <v>0</v>
      </c>
      <c r="T21" s="26" t="str">
        <f>IF(ISERROR(S21/R21),"-",S21/R21)</f>
        <v>-</v>
      </c>
    </row>
    <row r="22" ht="19.5" customHeight="true">
      <c r="A22" s="8" t="s">
        <v>19</v>
      </c>
      <c r="B22" s="21" t="n">
        <f>E22+R22</f>
        <v>2421.25</v>
      </c>
      <c r="C22" s="26" t="n">
        <f>F22+S22</f>
        <v>10567344</v>
      </c>
      <c r="D22" s="26" t="n">
        <f>IF(ISERROR(C22/B22),"-",C22/B22)</f>
        <v>4364.41672689726</v>
      </c>
      <c r="E22" s="26" t="n">
        <f>(((H22+J22)+L22)+N22)+P22</f>
        <v>2421.25</v>
      </c>
      <c r="F22" s="26" t="n">
        <f>(((I22+K22)+M22)+O22)+Q22</f>
        <v>10567344</v>
      </c>
      <c r="G22" s="26" t="n">
        <f>IF(ISERROR(F22/E22),"-",F22/E22)</f>
        <v>4364.41672689726</v>
      </c>
      <c r="H22" s="26" t="n">
        <v>2395.73</v>
      </c>
      <c r="I22" s="26" t="n">
        <v>10453156</v>
      </c>
      <c r="J22" s="41" t="n">
        <v>0</v>
      </c>
      <c r="K22" s="41" t="n">
        <v>0</v>
      </c>
      <c r="L22" s="41" t="n">
        <v>19.52</v>
      </c>
      <c r="M22" s="41" t="n">
        <v>87645</v>
      </c>
      <c r="N22" s="41" t="n">
        <v>6</v>
      </c>
      <c r="O22" s="41" t="n">
        <v>26543</v>
      </c>
      <c r="P22" s="41" t="n">
        <v>0</v>
      </c>
      <c r="Q22" s="41" t="n">
        <v>0</v>
      </c>
      <c r="R22" s="41" t="n">
        <v>0</v>
      </c>
      <c r="S22" s="41" t="n">
        <v>0</v>
      </c>
      <c r="T22" s="26" t="str">
        <f>IF(ISERROR(S22/R22),"-",S22/R22)</f>
        <v>-</v>
      </c>
    </row>
    <row r="23" ht="19.5" customHeight="true">
      <c r="A23" s="8" t="s">
        <v>20</v>
      </c>
      <c r="B23" s="21" t="n">
        <f>E23+R23</f>
        <v>1789.87</v>
      </c>
      <c r="C23" s="26" t="n">
        <f>F23+S23</f>
        <v>10504907</v>
      </c>
      <c r="D23" s="26" t="n">
        <f>IF(ISERROR(C23/B23),"-",C23/B23)</f>
        <v>5869.08937520602</v>
      </c>
      <c r="E23" s="26" t="n">
        <f>(((H23+J23)+L23)+N23)+P23</f>
        <v>1789.87</v>
      </c>
      <c r="F23" s="26" t="n">
        <f>(((I23+K23)+M23)+O23)+Q23</f>
        <v>10504907</v>
      </c>
      <c r="G23" s="26" t="n">
        <f>IF(ISERROR(F23/E23),"-",F23/E23)</f>
        <v>5869.08937520602</v>
      </c>
      <c r="H23" s="26" t="n">
        <v>1789.87</v>
      </c>
      <c r="I23" s="26" t="n">
        <v>10504907</v>
      </c>
      <c r="J23" s="41" t="n">
        <v>0</v>
      </c>
      <c r="K23" s="41" t="n">
        <v>0</v>
      </c>
      <c r="L23" s="41" t="n">
        <v>0</v>
      </c>
      <c r="M23" s="41" t="n">
        <v>0</v>
      </c>
      <c r="N23" s="41" t="n">
        <v>0</v>
      </c>
      <c r="O23" s="41" t="n">
        <v>0</v>
      </c>
      <c r="P23" s="41" t="n">
        <v>0</v>
      </c>
      <c r="Q23" s="41" t="n">
        <v>0</v>
      </c>
      <c r="R23" s="41" t="n">
        <v>0</v>
      </c>
      <c r="S23" s="41" t="n">
        <v>0</v>
      </c>
      <c r="T23" s="26" t="str">
        <f>IF(ISERROR(S23/R23),"-",S23/R23)</f>
        <v>-</v>
      </c>
    </row>
    <row r="24" ht="19.5" customHeight="true">
      <c r="A24" s="8" t="s">
        <v>21</v>
      </c>
      <c r="B24" s="21" t="n">
        <f>E24+R24</f>
        <v>976.47</v>
      </c>
      <c r="C24" s="26" t="n">
        <f>F24+S24</f>
        <v>5713281</v>
      </c>
      <c r="D24" s="26" t="n">
        <f>IF(ISERROR(C24/B24),"-",C24/B24)</f>
        <v>5850.9539463578</v>
      </c>
      <c r="E24" s="26" t="n">
        <f>(((H24+J24)+L24)+N24)+P24</f>
        <v>976.47</v>
      </c>
      <c r="F24" s="26" t="n">
        <f>(((I24+K24)+M24)+O24)+Q24</f>
        <v>5713281</v>
      </c>
      <c r="G24" s="26" t="n">
        <f>IF(ISERROR(F24/E24),"-",F24/E24)</f>
        <v>5850.9539463578</v>
      </c>
      <c r="H24" s="26" t="n">
        <v>976.47</v>
      </c>
      <c r="I24" s="26" t="n">
        <v>5713281</v>
      </c>
      <c r="J24" s="41" t="n">
        <v>0</v>
      </c>
      <c r="K24" s="41" t="n">
        <v>0</v>
      </c>
      <c r="L24" s="41" t="n">
        <v>0</v>
      </c>
      <c r="M24" s="41" t="n">
        <v>0</v>
      </c>
      <c r="N24" s="41" t="n">
        <v>0</v>
      </c>
      <c r="O24" s="41" t="n">
        <v>0</v>
      </c>
      <c r="P24" s="41" t="n">
        <v>0</v>
      </c>
      <c r="Q24" s="41" t="n">
        <v>0</v>
      </c>
      <c r="R24" s="41" t="n">
        <v>0</v>
      </c>
      <c r="S24" s="41" t="n">
        <v>0</v>
      </c>
      <c r="T24" s="26" t="str">
        <f>IF(ISERROR(S24/R24),"-",S24/R24)</f>
        <v>-</v>
      </c>
    </row>
    <row r="25" ht="19.5" customHeight="true">
      <c r="A25" s="8" t="s">
        <v>22</v>
      </c>
      <c r="B25" s="21" t="n">
        <f>E25+R25</f>
        <v>1814.09</v>
      </c>
      <c r="C25" s="26" t="n">
        <f>F25+S25</f>
        <v>7708285</v>
      </c>
      <c r="D25" s="26" t="n">
        <f>IF(ISERROR(C25/B25),"-",C25/B25)</f>
        <v>4249.11939319438</v>
      </c>
      <c r="E25" s="26" t="n">
        <f>(((H25+J25)+L25)+N25)+P25</f>
        <v>1814.09</v>
      </c>
      <c r="F25" s="26" t="n">
        <f>(((I25+K25)+M25)+O25)+Q25</f>
        <v>7708285</v>
      </c>
      <c r="G25" s="26" t="n">
        <f>IF(ISERROR(F25/E25),"-",F25/E25)</f>
        <v>4249.11939319438</v>
      </c>
      <c r="H25" s="26" t="n">
        <v>1814.09</v>
      </c>
      <c r="I25" s="26" t="n">
        <v>7708285</v>
      </c>
      <c r="J25" s="41" t="n">
        <v>0</v>
      </c>
      <c r="K25" s="41" t="n">
        <v>0</v>
      </c>
      <c r="L25" s="41" t="n">
        <v>0</v>
      </c>
      <c r="M25" s="41" t="n">
        <v>0</v>
      </c>
      <c r="N25" s="41" t="n">
        <v>0</v>
      </c>
      <c r="O25" s="41" t="n">
        <v>0</v>
      </c>
      <c r="P25" s="41" t="n">
        <v>0</v>
      </c>
      <c r="Q25" s="41" t="n">
        <v>0</v>
      </c>
      <c r="R25" s="41" t="n">
        <v>0</v>
      </c>
      <c r="S25" s="41" t="n">
        <v>0</v>
      </c>
      <c r="T25" s="26" t="str">
        <f>IF(ISERROR(S25/R25),"-",S25/R25)</f>
        <v>-</v>
      </c>
    </row>
    <row r="26" ht="19.5" customHeight="true">
      <c r="A26" s="8" t="s">
        <v>23</v>
      </c>
      <c r="B26" s="21" t="n">
        <f>E26+R26</f>
        <v>2183.97</v>
      </c>
      <c r="C26" s="26" t="n">
        <f>F26+S26</f>
        <v>10069000</v>
      </c>
      <c r="D26" s="26" t="n">
        <f>IF(ISERROR(C26/B26),"-",C26/B26)</f>
        <v>4610.41131517374</v>
      </c>
      <c r="E26" s="26" t="n">
        <f>(((H26+J26)+L26)+N26)+P26</f>
        <v>2183.97</v>
      </c>
      <c r="F26" s="26" t="n">
        <f>(((I26+K26)+M26)+O26)+Q26</f>
        <v>10069000</v>
      </c>
      <c r="G26" s="26" t="n">
        <f>IF(ISERROR(F26/E26),"-",F26/E26)</f>
        <v>4610.41131517374</v>
      </c>
      <c r="H26" s="26" t="n">
        <v>2183.97</v>
      </c>
      <c r="I26" s="26" t="n">
        <v>10069000</v>
      </c>
      <c r="J26" s="41" t="n">
        <v>0</v>
      </c>
      <c r="K26" s="41" t="n">
        <v>0</v>
      </c>
      <c r="L26" s="41" t="n">
        <v>0</v>
      </c>
      <c r="M26" s="41" t="n">
        <v>0</v>
      </c>
      <c r="N26" s="41" t="n">
        <v>0</v>
      </c>
      <c r="O26" s="41" t="n">
        <v>0</v>
      </c>
      <c r="P26" s="41" t="n">
        <v>0</v>
      </c>
      <c r="Q26" s="41" t="n">
        <v>0</v>
      </c>
      <c r="R26" s="41" t="n">
        <v>0</v>
      </c>
      <c r="S26" s="41" t="n">
        <v>0</v>
      </c>
      <c r="T26" s="26" t="str">
        <f>IF(ISERROR(S26/R26),"-",S26/R26)</f>
        <v>-</v>
      </c>
    </row>
    <row r="27" ht="19.5" customHeight="true">
      <c r="A27" s="8" t="s">
        <v>24</v>
      </c>
      <c r="B27" s="21" t="n">
        <f>E27+R27</f>
        <v>9.86</v>
      </c>
      <c r="C27" s="26" t="n">
        <f>F27+S27</f>
        <v>54828</v>
      </c>
      <c r="D27" s="26" t="n">
        <f>IF(ISERROR(C27/B27),"-",C27/B27)</f>
        <v>5560.6490872211</v>
      </c>
      <c r="E27" s="26" t="n">
        <f>(((H27+J27)+L27)+N27)+P27</f>
        <v>9.86</v>
      </c>
      <c r="F27" s="26" t="n">
        <f>(((I27+K27)+M27)+O27)+Q27</f>
        <v>54828</v>
      </c>
      <c r="G27" s="26" t="n">
        <f>IF(ISERROR(F27/E27),"-",F27/E27)</f>
        <v>5560.6490872211</v>
      </c>
      <c r="H27" s="26" t="n">
        <v>9.86</v>
      </c>
      <c r="I27" s="26" t="n">
        <v>54828</v>
      </c>
      <c r="J27" s="41" t="n">
        <v>0</v>
      </c>
      <c r="K27" s="41" t="n">
        <v>0</v>
      </c>
      <c r="L27" s="41" t="n">
        <v>0</v>
      </c>
      <c r="M27" s="41" t="n">
        <v>0</v>
      </c>
      <c r="N27" s="41" t="n">
        <v>0</v>
      </c>
      <c r="O27" s="41" t="n">
        <v>0</v>
      </c>
      <c r="P27" s="41" t="n">
        <v>0</v>
      </c>
      <c r="Q27" s="41" t="n">
        <v>0</v>
      </c>
      <c r="R27" s="41" t="n">
        <v>0</v>
      </c>
      <c r="S27" s="41" t="n">
        <v>0</v>
      </c>
      <c r="T27" s="26" t="str">
        <f>IF(ISERROR(S27/R27),"-",S27/R27)</f>
        <v>-</v>
      </c>
    </row>
    <row r="28" ht="19.5" customHeight="true">
      <c r="A28" s="8" t="s">
        <v>25</v>
      </c>
      <c r="B28" s="21" t="n">
        <f>E28+R28</f>
        <v>414.26</v>
      </c>
      <c r="C28" s="26" t="n">
        <f>F28+S28</f>
        <v>2362369</v>
      </c>
      <c r="D28" s="26" t="n">
        <f>IF(ISERROR(C28/B28),"-",C28/B28)</f>
        <v>5702.62395596968</v>
      </c>
      <c r="E28" s="26" t="n">
        <f>(((H28+J28)+L28)+N28)+P28</f>
        <v>414.26</v>
      </c>
      <c r="F28" s="26" t="n">
        <f>(((I28+K28)+M28)+O28)+Q28</f>
        <v>2362369</v>
      </c>
      <c r="G28" s="26" t="n">
        <f>IF(ISERROR(F28/E28),"-",F28/E28)</f>
        <v>5702.62395596968</v>
      </c>
      <c r="H28" s="26" t="n">
        <v>403.76</v>
      </c>
      <c r="I28" s="26" t="n">
        <v>2303143</v>
      </c>
      <c r="J28" s="41" t="n">
        <v>0</v>
      </c>
      <c r="K28" s="41" t="n">
        <v>0</v>
      </c>
      <c r="L28" s="41" t="n">
        <v>0</v>
      </c>
      <c r="M28" s="41" t="n">
        <v>0</v>
      </c>
      <c r="N28" s="41" t="n">
        <v>10</v>
      </c>
      <c r="O28" s="41" t="n">
        <v>56373</v>
      </c>
      <c r="P28" s="41" t="n">
        <v>0.5</v>
      </c>
      <c r="Q28" s="41" t="n">
        <v>2853</v>
      </c>
      <c r="R28" s="41" t="n">
        <v>0</v>
      </c>
      <c r="S28" s="41" t="n">
        <v>0</v>
      </c>
      <c r="T28" s="26" t="str">
        <f>IF(ISERROR(S28/R28),"-",S28/R28)</f>
        <v>-</v>
      </c>
    </row>
    <row r="29" ht="19.5" customHeight="true">
      <c r="A29" s="8" t="s">
        <v>26</v>
      </c>
      <c r="B29" s="21" t="n">
        <f>E29+R29</f>
        <v>0</v>
      </c>
      <c r="C29" s="26" t="n">
        <f>F29+S29</f>
        <v>0</v>
      </c>
      <c r="D29" s="26" t="str">
        <f>IF(ISERROR(C29/B29),"-",C29/B29)</f>
        <v>-</v>
      </c>
      <c r="E29" s="26" t="n">
        <f>(((H29+J29)+L29)+N29)+P29</f>
        <v>0</v>
      </c>
      <c r="F29" s="26" t="n">
        <f>(((I29+K29)+M29)+O29)+Q29</f>
        <v>0</v>
      </c>
      <c r="G29" s="26" t="str">
        <f>IF(ISERROR(F29/E29),"-",F29/E29)</f>
        <v>-</v>
      </c>
      <c r="H29" s="26" t="n">
        <v>0</v>
      </c>
      <c r="I29" s="26" t="n">
        <v>0</v>
      </c>
      <c r="J29" s="41" t="n">
        <v>0</v>
      </c>
      <c r="K29" s="41" t="n">
        <v>0</v>
      </c>
      <c r="L29" s="41" t="n">
        <v>0</v>
      </c>
      <c r="M29" s="41" t="n">
        <v>0</v>
      </c>
      <c r="N29" s="41" t="n">
        <v>0</v>
      </c>
      <c r="O29" s="41" t="n">
        <v>0</v>
      </c>
      <c r="P29" s="41" t="n">
        <v>0</v>
      </c>
      <c r="Q29" s="41" t="n">
        <v>0</v>
      </c>
      <c r="R29" s="41" t="n">
        <v>0</v>
      </c>
      <c r="S29" s="41" t="n">
        <v>0</v>
      </c>
      <c r="T29" s="26" t="str">
        <f>IF(ISERROR(S29/R29),"-",S29/R29)</f>
        <v>-</v>
      </c>
    </row>
    <row r="30" ht="19.5" customHeight="true">
      <c r="A30" s="8" t="s">
        <v>27</v>
      </c>
      <c r="B30" s="21" t="n">
        <f>E30+R30</f>
        <v>0</v>
      </c>
      <c r="C30" s="26" t="n">
        <f>F30+S30</f>
        <v>0</v>
      </c>
      <c r="D30" s="26" t="str">
        <f>IF(ISERROR(C30/B30),"-",C30/B30)</f>
        <v>-</v>
      </c>
      <c r="E30" s="26" t="n">
        <f>(((H30+J30)+L30)+N30)+P30</f>
        <v>0</v>
      </c>
      <c r="F30" s="26" t="n">
        <f>(((I30+K30)+M30)+O30)+Q30</f>
        <v>0</v>
      </c>
      <c r="G30" s="26" t="str">
        <f>IF(ISERROR(F30/E30),"-",F30/E30)</f>
        <v>-</v>
      </c>
      <c r="H30" s="26" t="n">
        <v>0</v>
      </c>
      <c r="I30" s="26" t="n">
        <v>0</v>
      </c>
      <c r="J30" s="41" t="n">
        <v>0</v>
      </c>
      <c r="K30" s="41" t="n">
        <v>0</v>
      </c>
      <c r="L30" s="41" t="n">
        <v>0</v>
      </c>
      <c r="M30" s="41" t="n">
        <v>0</v>
      </c>
      <c r="N30" s="41" t="n">
        <v>0</v>
      </c>
      <c r="O30" s="41" t="n">
        <v>0</v>
      </c>
      <c r="P30" s="41" t="n">
        <v>0</v>
      </c>
      <c r="Q30" s="41" t="n">
        <v>0</v>
      </c>
      <c r="R30" s="41" t="n">
        <v>0</v>
      </c>
      <c r="S30" s="41" t="n">
        <v>0</v>
      </c>
      <c r="T30" s="26" t="str">
        <f>IF(ISERROR(S30/R30),"-",S30/R30)</f>
        <v>-</v>
      </c>
    </row>
    <row r="31" ht="19.5" customHeight="true">
      <c r="A31" s="8" t="s">
        <v>28</v>
      </c>
      <c r="B31" s="21" t="n">
        <f>E31+R31</f>
        <v>0.05</v>
      </c>
      <c r="C31" s="26" t="n">
        <f>F31+S31</f>
        <v>235</v>
      </c>
      <c r="D31" s="26" t="n">
        <f>IF(ISERROR(C31/B31),"-",C31/B31)</f>
        <v>4700</v>
      </c>
      <c r="E31" s="26" t="n">
        <f>(((H31+J31)+L31)+N31)+P31</f>
        <v>0.05</v>
      </c>
      <c r="F31" s="26" t="n">
        <f>(((I31+K31)+M31)+O31)+Q31</f>
        <v>235</v>
      </c>
      <c r="G31" s="26" t="n">
        <f>IF(ISERROR(F31/E31),"-",F31/E31)</f>
        <v>4700</v>
      </c>
      <c r="H31" s="26" t="n">
        <v>0.05</v>
      </c>
      <c r="I31" s="26" t="n">
        <v>235</v>
      </c>
      <c r="J31" s="41" t="n">
        <v>0</v>
      </c>
      <c r="K31" s="41" t="n">
        <v>0</v>
      </c>
      <c r="L31" s="41" t="n">
        <v>0</v>
      </c>
      <c r="M31" s="41" t="n">
        <v>0</v>
      </c>
      <c r="N31" s="41" t="n">
        <v>0</v>
      </c>
      <c r="O31" s="41" t="n">
        <v>0</v>
      </c>
      <c r="P31" s="41" t="n">
        <v>0</v>
      </c>
      <c r="Q31" s="41" t="n">
        <v>0</v>
      </c>
      <c r="R31" s="41" t="n">
        <v>0</v>
      </c>
      <c r="S31" s="41" t="n">
        <v>0</v>
      </c>
      <c r="T31" s="26" t="str">
        <f>IF(ISERROR(S31/R31),"-",S31/R31)</f>
        <v>-</v>
      </c>
    </row>
    <row r="32" ht="19.5" customHeight="true">
      <c r="A32" s="8" t="s">
        <v>29</v>
      </c>
      <c r="B32" s="21" t="n">
        <f>E32+R32</f>
        <v>1.3</v>
      </c>
      <c r="C32" s="26" t="n">
        <f>F32+S32</f>
        <v>7159</v>
      </c>
      <c r="D32" s="26" t="n">
        <f>IF(ISERROR(C32/B32),"-",C32/B32)</f>
        <v>5506.92307692308</v>
      </c>
      <c r="E32" s="26" t="n">
        <f>(((H32+J32)+L32)+N32)+P32</f>
        <v>1.3</v>
      </c>
      <c r="F32" s="26" t="n">
        <f>(((I32+K32)+M32)+O32)+Q32</f>
        <v>7159</v>
      </c>
      <c r="G32" s="26" t="n">
        <f>IF(ISERROR(F32/E32),"-",F32/E32)</f>
        <v>5506.92307692308</v>
      </c>
      <c r="H32" s="26" t="n">
        <v>1.3</v>
      </c>
      <c r="I32" s="26" t="n">
        <v>7159</v>
      </c>
      <c r="J32" s="41" t="n">
        <v>0</v>
      </c>
      <c r="K32" s="41" t="n">
        <v>0</v>
      </c>
      <c r="L32" s="41" t="n">
        <v>0</v>
      </c>
      <c r="M32" s="41" t="n">
        <v>0</v>
      </c>
      <c r="N32" s="41" t="n">
        <v>0</v>
      </c>
      <c r="O32" s="41" t="n">
        <v>0</v>
      </c>
      <c r="P32" s="41" t="n">
        <v>0</v>
      </c>
      <c r="Q32" s="41" t="n">
        <v>0</v>
      </c>
      <c r="R32" s="41" t="n">
        <v>0</v>
      </c>
      <c r="S32" s="41" t="n">
        <v>0</v>
      </c>
      <c r="T32" s="26" t="str">
        <f>IF(ISERROR(S32/R32),"-",S32/R32)</f>
        <v>-</v>
      </c>
    </row>
    <row r="33" ht="19.5" customHeight="true">
      <c r="A33" s="8" t="s">
        <v>30</v>
      </c>
      <c r="B33" s="21" t="n">
        <f>E33+R33</f>
        <v>0</v>
      </c>
      <c r="C33" s="26" t="n">
        <f>F33+S33</f>
        <v>0</v>
      </c>
      <c r="D33" s="26" t="str">
        <f>IF(ISERROR(C33/B33),"-",C33/B33)</f>
        <v>-</v>
      </c>
      <c r="E33" s="26" t="n">
        <f>(((H33+J33)+L33)+N33)+P33</f>
        <v>0</v>
      </c>
      <c r="F33" s="26" t="n">
        <f>(((I33+K33)+M33)+O33)+Q33</f>
        <v>0</v>
      </c>
      <c r="G33" s="26" t="str">
        <f>IF(ISERROR(F33/E33),"-",F33/E33)</f>
        <v>-</v>
      </c>
      <c r="H33" s="26" t="n">
        <v>0</v>
      </c>
      <c r="I33" s="26" t="n">
        <v>0</v>
      </c>
      <c r="J33" s="41" t="n">
        <v>0</v>
      </c>
      <c r="K33" s="41" t="n">
        <v>0</v>
      </c>
      <c r="L33" s="41" t="n">
        <v>0</v>
      </c>
      <c r="M33" s="41" t="n">
        <v>0</v>
      </c>
      <c r="N33" s="41" t="n">
        <v>0</v>
      </c>
      <c r="O33" s="41" t="n">
        <v>0</v>
      </c>
      <c r="P33" s="41" t="n">
        <v>0</v>
      </c>
      <c r="Q33" s="41" t="n">
        <v>0</v>
      </c>
      <c r="R33" s="41" t="n">
        <v>0</v>
      </c>
      <c r="S33" s="41" t="n">
        <v>0</v>
      </c>
      <c r="T33" s="26" t="str">
        <f>IF(ISERROR(S33/R33),"-",S33/R33)</f>
        <v>-</v>
      </c>
    </row>
    <row r="34" ht="19.5" customHeight="true">
      <c r="A34" s="8" t="s">
        <v>31</v>
      </c>
      <c r="B34" s="21" t="n">
        <f>E34+R34</f>
        <v>0</v>
      </c>
      <c r="C34" s="26" t="n">
        <f>F34+S34</f>
        <v>0</v>
      </c>
      <c r="D34" s="26" t="str">
        <f>IF(ISERROR(C34/B34),"-",C34/B34)</f>
        <v>-</v>
      </c>
      <c r="E34" s="26" t="n">
        <f>(((H34+J34)+L34)+N34)+P34</f>
        <v>0</v>
      </c>
      <c r="F34" s="26" t="n">
        <f>(((I34+K34)+M34)+O34)+Q34</f>
        <v>0</v>
      </c>
      <c r="G34" s="26" t="str">
        <f>IF(ISERROR(F34/E34),"-",F34/E34)</f>
        <v>-</v>
      </c>
      <c r="H34" s="26" t="n">
        <v>0</v>
      </c>
      <c r="I34" s="26" t="n">
        <v>0</v>
      </c>
      <c r="J34" s="41" t="n">
        <v>0</v>
      </c>
      <c r="K34" s="41" t="n">
        <v>0</v>
      </c>
      <c r="L34" s="41" t="n">
        <v>0</v>
      </c>
      <c r="M34" s="41" t="n">
        <v>0</v>
      </c>
      <c r="N34" s="41" t="n">
        <v>0</v>
      </c>
      <c r="O34" s="41" t="n">
        <v>0</v>
      </c>
      <c r="P34" s="41" t="n">
        <v>0</v>
      </c>
      <c r="Q34" s="41" t="n">
        <v>0</v>
      </c>
      <c r="R34" s="41" t="n">
        <v>0</v>
      </c>
      <c r="S34" s="41" t="n">
        <v>0</v>
      </c>
      <c r="T34" s="26" t="str">
        <f>IF(ISERROR(S34/R34),"-",S34/R34)</f>
        <v>-</v>
      </c>
    </row>
    <row r="35" ht="19.5" customHeight="true">
      <c r="A35" s="8" t="s">
        <v>32</v>
      </c>
      <c r="B35" s="21" t="n">
        <f>E35+R35</f>
        <v>460.99</v>
      </c>
      <c r="C35" s="26" t="n">
        <f>F35+S35</f>
        <v>2471588</v>
      </c>
      <c r="D35" s="26" t="n">
        <f>IF(ISERROR(C35/B35),"-",C35/B35)</f>
        <v>5361.47855701859</v>
      </c>
      <c r="E35" s="26" t="n">
        <f>(((H35+J35)+L35)+N35)+P35</f>
        <v>460.99</v>
      </c>
      <c r="F35" s="26" t="n">
        <f>(((I35+K35)+M35)+O35)+Q35</f>
        <v>2471588</v>
      </c>
      <c r="G35" s="26" t="n">
        <f>IF(ISERROR(F35/E35),"-",F35/E35)</f>
        <v>5361.47855701859</v>
      </c>
      <c r="H35" s="26" t="n">
        <v>460.99</v>
      </c>
      <c r="I35" s="26" t="n">
        <v>2471588</v>
      </c>
      <c r="J35" s="41" t="n">
        <v>0</v>
      </c>
      <c r="K35" s="41" t="n">
        <v>0</v>
      </c>
      <c r="L35" s="41" t="n">
        <v>0</v>
      </c>
      <c r="M35" s="41" t="n">
        <v>0</v>
      </c>
      <c r="N35" s="41" t="n">
        <v>0</v>
      </c>
      <c r="O35" s="41" t="n">
        <v>0</v>
      </c>
      <c r="P35" s="41" t="n">
        <v>0</v>
      </c>
      <c r="Q35" s="41" t="n">
        <v>0</v>
      </c>
      <c r="R35" s="41" t="n">
        <v>0</v>
      </c>
      <c r="S35" s="41" t="n">
        <v>0</v>
      </c>
      <c r="T35" s="26" t="str">
        <f>IF(ISERROR(S35/R35),"-",S35/R35)</f>
        <v>-</v>
      </c>
    </row>
    <row r="36" ht="19.5" customHeight="true">
      <c r="A36" s="8" t="s">
        <v>33</v>
      </c>
      <c r="B36" s="21" t="n">
        <f>E36+R36</f>
        <v>319.32</v>
      </c>
      <c r="C36" s="26" t="n">
        <f>F36+S36</f>
        <v>1562789</v>
      </c>
      <c r="D36" s="26" t="n">
        <f>IF(ISERROR(C36/B36),"-",C36/B36)</f>
        <v>4894.11562069398</v>
      </c>
      <c r="E36" s="26" t="n">
        <f>(((H36+J36)+L36)+N36)+P36</f>
        <v>319.32</v>
      </c>
      <c r="F36" s="26" t="n">
        <f>(((I36+K36)+M36)+O36)+Q36</f>
        <v>1562789</v>
      </c>
      <c r="G36" s="26" t="n">
        <f>IF(ISERROR(F36/E36),"-",F36/E36)</f>
        <v>4894.11562069398</v>
      </c>
      <c r="H36" s="26" t="n">
        <v>319.32</v>
      </c>
      <c r="I36" s="26" t="n">
        <v>1562789</v>
      </c>
      <c r="J36" s="41" t="n">
        <v>0</v>
      </c>
      <c r="K36" s="41" t="n">
        <v>0</v>
      </c>
      <c r="L36" s="41" t="n">
        <v>0</v>
      </c>
      <c r="M36" s="41" t="n">
        <v>0</v>
      </c>
      <c r="N36" s="41" t="n">
        <v>0</v>
      </c>
      <c r="O36" s="41" t="n">
        <v>0</v>
      </c>
      <c r="P36" s="41" t="n">
        <v>0</v>
      </c>
      <c r="Q36" s="41" t="n">
        <v>0</v>
      </c>
      <c r="R36" s="41" t="n">
        <v>0</v>
      </c>
      <c r="S36" s="41" t="n">
        <v>0</v>
      </c>
      <c r="T36" s="26" t="str">
        <f>IF(ISERROR(S36/R36),"-",S36/R36)</f>
        <v>-</v>
      </c>
    </row>
    <row r="37" ht="19.5" customHeight="true">
      <c r="A37" s="11" t="s">
        <v>34</v>
      </c>
      <c r="B37" s="22" t="n">
        <f>E37+R37</f>
        <v>39.58</v>
      </c>
      <c r="C37" s="27" t="n">
        <f>F37+S37</f>
        <v>209903</v>
      </c>
      <c r="D37" s="27" t="n">
        <f>IF(ISERROR(C37/B37),"-",C37/B37)</f>
        <v>5303.25922182921</v>
      </c>
      <c r="E37" s="27" t="n">
        <f>(((H37+J37)+L37)+N37)+P37</f>
        <v>39.58</v>
      </c>
      <c r="F37" s="27" t="n">
        <f>(((I37+K37)+M37)+O37)+Q37</f>
        <v>209903</v>
      </c>
      <c r="G37" s="27" t="n">
        <f>IF(ISERROR(F37/E37),"-",F37/E37)</f>
        <v>5303.25922182921</v>
      </c>
      <c r="H37" s="27" t="n">
        <v>39.58</v>
      </c>
      <c r="I37" s="27" t="n">
        <v>209903</v>
      </c>
      <c r="J37" s="42" t="n">
        <v>0</v>
      </c>
      <c r="K37" s="42" t="n">
        <v>0</v>
      </c>
      <c r="L37" s="42" t="n">
        <v>0</v>
      </c>
      <c r="M37" s="42" t="n">
        <v>0</v>
      </c>
      <c r="N37" s="42" t="n">
        <v>0</v>
      </c>
      <c r="O37" s="42" t="n">
        <v>0</v>
      </c>
      <c r="P37" s="42" t="n">
        <v>0</v>
      </c>
      <c r="Q37" s="42" t="n">
        <v>0</v>
      </c>
      <c r="R37" s="42" t="n">
        <v>0</v>
      </c>
      <c r="S37" s="42" t="n">
        <v>0</v>
      </c>
      <c r="T37" s="27" t="str">
        <f>IF(ISERROR(S37/R37),"-",S37/R37)</f>
        <v>-</v>
      </c>
    </row>
    <row r="38" ht="23.25" customHeight="true">
      <c r="A38" s="12" t="s">
        <v>35</v>
      </c>
      <c r="B38" s="15"/>
      <c r="C38" s="15"/>
      <c r="D38" s="12"/>
      <c r="E38" s="12" t="s">
        <v>46</v>
      </c>
      <c r="F38" s="34"/>
      <c r="G38" s="13"/>
      <c r="H38" s="15"/>
      <c r="I38" s="12"/>
      <c r="J38" s="12" t="s">
        <v>49</v>
      </c>
      <c r="K38" s="45"/>
      <c r="L38" s="15"/>
      <c r="M38" s="12"/>
      <c r="N38" s="34" t="s">
        <v>53</v>
      </c>
      <c r="O38" s="15"/>
      <c r="P38" s="12"/>
      <c r="Q38" s="46" t="s">
        <v>56</v>
      </c>
      <c r="R38" s="60"/>
      <c r="S38" s="60"/>
      <c r="T38" s="60"/>
    </row>
    <row r="39" ht="26.25" customHeight="true">
      <c r="D39" s="12"/>
      <c r="E39" s="15"/>
      <c r="F39" s="15"/>
      <c r="G39" s="15"/>
      <c r="H39" s="15"/>
      <c r="I39" s="12"/>
      <c r="J39" s="12" t="s">
        <v>50</v>
      </c>
      <c r="K39" s="15"/>
      <c r="L39" s="46"/>
      <c r="M39" s="15"/>
      <c r="N39" s="15"/>
      <c r="O39" s="15"/>
      <c r="P39" s="12"/>
    </row>
    <row r="40" ht="21" customHeight="true">
      <c r="A40" s="13" t="s">
        <v>36</v>
      </c>
      <c r="B40" s="23"/>
      <c r="C40" s="23"/>
      <c r="D40" s="23"/>
      <c r="E40" s="23"/>
      <c r="F40" s="23"/>
      <c r="G40" s="23"/>
      <c r="H40" s="23"/>
      <c r="I40" s="23"/>
      <c r="J40" s="23"/>
      <c r="K40" s="15"/>
      <c r="L40" s="47"/>
      <c r="M40" s="47"/>
      <c r="N40" s="47"/>
      <c r="O40" s="50"/>
      <c r="P40" s="51"/>
      <c r="Q40" s="47"/>
      <c r="R40" s="61"/>
      <c r="S40" s="61"/>
    </row>
    <row r="41" ht="21.75" customHeight="true">
      <c r="A41" s="13" t="s">
        <v>37</v>
      </c>
      <c r="B41" s="23"/>
      <c r="C41" s="23"/>
      <c r="D41" s="23"/>
      <c r="E41" s="23"/>
      <c r="F41" s="23"/>
      <c r="G41" s="23"/>
      <c r="H41" s="23"/>
      <c r="I41" s="23"/>
      <c r="J41" s="23"/>
      <c r="K41" s="15"/>
      <c r="L41" s="23"/>
      <c r="M41" s="23"/>
      <c r="N41" s="23"/>
      <c r="O41" s="23"/>
      <c r="P41" s="23"/>
      <c r="Q41" s="23"/>
      <c r="R41" s="23"/>
      <c r="S41" s="23"/>
    </row>
    <row r="42">
      <c r="A42" s="14" t="s">
        <v>38</v>
      </c>
    </row>
  </sheetData>
  <mergeCells>
    <mergeCell ref="N2:Q2"/>
    <mergeCell ref="R40:S40"/>
    <mergeCell ref="Q38:T38"/>
    <mergeCell ref="P6:Q6"/>
    <mergeCell ref="R5:T5"/>
    <mergeCell ref="S6:S7"/>
    <mergeCell ref="R6:R7"/>
    <mergeCell ref="T6:T7"/>
    <mergeCell ref="E5:Q5"/>
    <mergeCell ref="Q3:T4"/>
    <mergeCell ref="S1:T1"/>
    <mergeCell ref="S2:T2"/>
    <mergeCell ref="A3:P3"/>
    <mergeCell ref="A4:P4"/>
    <mergeCell ref="A5:A7"/>
    <mergeCell ref="J1:K1"/>
    <mergeCell ref="B5:D5"/>
    <mergeCell ref="B6:B7"/>
    <mergeCell ref="C6:C7"/>
    <mergeCell ref="J2:K2"/>
    <mergeCell ref="E6:G6"/>
    <mergeCell ref="H6:I6"/>
    <mergeCell ref="D6:D7"/>
    <mergeCell ref="J6:K6"/>
    <mergeCell ref="L6:M6"/>
    <mergeCell ref="N6:O6"/>
  </mergeCells>
  <pageMargins bottom="0.75" footer="0.3" header="0.3" left="0.7" right="0.7" top="0.75"/>
  <pageSetup paperSize="9" orientation="portrait" fitToHeight="0" fitToWidth="0"/>
</worksheet>
</file>