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清水區" sheetId="1" r:id="rId1"/>
  </sheets>
  <definedNames/>
  <calcPr fullCalcOnLoad="1"/>
</workbook>
</file>

<file path=xl/sharedStrings.xml><?xml version="1.0" encoding="utf-8"?>
<sst xmlns="http://schemas.openxmlformats.org/spreadsheetml/2006/main" count="140" uniqueCount="120">
  <si>
    <t>公開類</t>
  </si>
  <si>
    <t>月報</t>
  </si>
  <si>
    <t>臺中市清水區公所一般公文統計表</t>
  </si>
  <si>
    <t>中華民國110年6月</t>
  </si>
  <si>
    <t>項目</t>
  </si>
  <si>
    <t>數量</t>
  </si>
  <si>
    <t>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</si>
  <si>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</si>
  <si>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</si>
  <si>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</si>
  <si>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</si>
  <si>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</si>
  <si>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</si>
  <si>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</si>
  <si>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</si>
  <si>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</si>
  <si>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</si>
  <si>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</si>
  <si>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</si>
  <si>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</si>
  <si>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</t>
  </si>
  <si>
    <t>填表說明：</t>
  </si>
  <si>
    <t>次月8日前填報</t>
  </si>
  <si>
    <t>應辦公文</t>
  </si>
  <si>
    <t>本月份
新收件數</t>
  </si>
  <si>
    <t>﹝1﹞</t>
  </si>
  <si>
    <t>476</t>
  </si>
  <si>
    <t>226</t>
  </si>
  <si>
    <t>219</t>
  </si>
  <si>
    <t>181</t>
  </si>
  <si>
    <t>99</t>
  </si>
  <si>
    <t>143</t>
  </si>
  <si>
    <t>53</t>
  </si>
  <si>
    <t>25</t>
  </si>
  <si>
    <t>13</t>
  </si>
  <si>
    <t>依據本所秘書室臺中市政府公文整合資訊系統統計資料編製。</t>
  </si>
  <si>
    <t>本表1式3份，1份送市府研究發展考核委員會，1份送本所會計室，1份自存。</t>
  </si>
  <si>
    <t>截至上月待辦件數</t>
  </si>
  <si>
    <t>﹝2﹞</t>
  </si>
  <si>
    <t>34</t>
  </si>
  <si>
    <t>18</t>
  </si>
  <si>
    <t>15</t>
  </si>
  <si>
    <t>19</t>
  </si>
  <si>
    <t>1</t>
  </si>
  <si>
    <t>12</t>
  </si>
  <si>
    <t>7</t>
  </si>
  <si>
    <t>2</t>
  </si>
  <si>
    <t>14</t>
  </si>
  <si>
    <t>本月創稿數</t>
  </si>
  <si>
    <t>﹝3﹞</t>
  </si>
  <si>
    <t>63</t>
  </si>
  <si>
    <t>11</t>
  </si>
  <si>
    <t>28</t>
  </si>
  <si>
    <t>44</t>
  </si>
  <si>
    <t>32</t>
  </si>
  <si>
    <t>業務審核</t>
  </si>
  <si>
    <t>統計審核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</si>
  <si>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</si>
  <si>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</si>
  <si>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</si>
  <si>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</si>
  <si>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</si>
  <si>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</si>
  <si>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</si>
  <si>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225</t>
  </si>
  <si>
    <t>40</t>
  </si>
  <si>
    <t>65</t>
  </si>
  <si>
    <t>69</t>
  </si>
  <si>
    <t>51</t>
  </si>
  <si>
    <t>3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</si>
  <si>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</si>
  <si>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</si>
  <si>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</si>
  <si>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</si>
  <si>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</si>
  <si>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</si>
  <si>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</si>
  <si>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</si>
  <si>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</si>
  <si>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</si>
  <si>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</si>
  <si>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</si>
  <si>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</si>
  <si>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</si>
  <si>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</si>
  <si>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</si>
  <si>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317</t>
  </si>
  <si>
    <t>180</t>
  </si>
  <si>
    <t>174</t>
  </si>
  <si>
    <t>140</t>
  </si>
  <si>
    <t>75</t>
  </si>
  <si>
    <t>119</t>
  </si>
  <si>
    <t>52</t>
  </si>
  <si>
    <t>21</t>
  </si>
  <si>
    <t>辦結公文合計</t>
  </si>
  <si>
    <t>﹝8﹞+﹝9﹞</t>
  </si>
  <si>
    <t>﹝10﹞</t>
  </si>
  <si>
    <t>編製機關</t>
  </si>
  <si>
    <t>表號</t>
  </si>
  <si>
    <t>﹝10﹞/﹝4﹞</t>
  </si>
  <si>
    <t>臺中市清水區公所</t>
  </si>
  <si>
    <t>30280-07-02-3</t>
  </si>
  <si>
    <t>發文平均使用日數</t>
  </si>
  <si>
    <t>﹝11﹞</t>
  </si>
  <si>
    <t>1.66</t>
  </si>
  <si>
    <t>2.43</t>
  </si>
  <si>
    <t>1.46</t>
  </si>
  <si>
    <t>1.17</t>
  </si>
  <si>
    <t>0.75</t>
  </si>
  <si>
    <t>1.28</t>
  </si>
  <si>
    <t>6</t>
  </si>
  <si>
    <t>中華民國110年7月2日編製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</si>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</sst>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6">
    <numFmt numFmtId="188" formatCode="_(* #,##0.00_);_(* \(#,##0.00\);_(* &quot;-&quot;??_);_(@_)"/>
    <numFmt numFmtId="189" formatCode="#,##0_ "/>
    <numFmt numFmtId="190" formatCode="_-* #,##0_-;\-* #,##0_-;_-* &quot;-&quot;??_-;_-@_-"/>
    <numFmt numFmtId="191" formatCode="_(* #,##0_);_(* (#,##0);_(* &quot;-&quot;_);_(@_)"/>
    <numFmt numFmtId="192" formatCode="0.00_ "/>
    <numFmt numFmtId="193" formatCode="0.00_);[Red]\(0.00\)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4"/>
      <color rgb="FF000000"/>
      <name val="Times New Roman"/>
      <family val="2"/>
    </font>
    <font>
      <sz val="12"/>
      <color rgb="FF000000"/>
      <name val="標楷體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188" fontId="3" fillId="0" borderId="0" applyFont="0" applyFill="0" applyBorder="0" applyProtection="0">
      <alignment/>
    </xf>
    <xf numFmtId="9" fontId="3" fillId="0" borderId="0" applyFont="0" applyFill="0" applyBorder="0" applyProtection="0">
      <alignment/>
    </xf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188" fontId="3" fillId="0" borderId="0" xfId="22" applyNumberFormat="1" applyAlignment="1">
      <alignment vertical="center"/>
    </xf>
    <xf numFmtId="9" fontId="3" fillId="0" borderId="0" xfId="23" applyNumberForma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6" fillId="0" borderId="0" xfId="20" applyFont="1" applyAlignment="1">
      <alignment horizontal="center" vertical="center" wrapText="1"/>
    </xf>
    <xf numFmtId="49" fontId="7" fillId="0" borderId="2" xfId="20" applyNumberFormat="1" applyFont="1" applyBorder="1" applyAlignment="1">
      <alignment horizontal="center" vertical="center" wrapText="1"/>
    </xf>
    <xf numFmtId="0" fontId="2" fillId="0" borderId="3" xfId="20" applyFont="1" applyBorder="1" applyAlignment="1">
      <alignment horizontal="right" vertical="center" wrapText="1"/>
    </xf>
    <xf numFmtId="0" fontId="2" fillId="0" borderId="3" xfId="20" applyFont="1" applyBorder="1" applyAlignment="1">
      <alignment horizontal="center" vertical="center" wrapText="1"/>
    </xf>
    <xf numFmtId="0" fontId="2" fillId="0" borderId="4" xfId="20" applyFont="1" applyBorder="1" applyAlignment="1">
      <alignment horizontal="left" vertical="center" wrapText="1"/>
    </xf>
    <xf numFmtId="0" fontId="5" fillId="0" borderId="4" xfId="20" applyFont="1" applyBorder="1" applyAlignment="1">
      <alignment horizontal="left" vertical="center"/>
    </xf>
    <xf numFmtId="0" fontId="4" fillId="0" borderId="0" xfId="20" applyFont="1" applyAlignment="1">
      <alignment horizontal="right" vertical="center"/>
    </xf>
    <xf numFmtId="0" fontId="0" fillId="0" borderId="0" xfId="21" applyFont="1"/>
    <xf numFmtId="0" fontId="5" fillId="0" borderId="5" xfId="20" applyFont="1" applyBorder="1" applyAlignment="1">
      <alignment horizontal="left" vertical="center"/>
    </xf>
    <xf numFmtId="0" fontId="7" fillId="0" borderId="2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89" fontId="5" fillId="0" borderId="7" xfId="20" applyNumberFormat="1" applyFont="1" applyBorder="1" applyAlignment="1">
      <alignment horizontal="center" vertical="center" wrapText="1"/>
    </xf>
    <xf numFmtId="189" fontId="5" fillId="0" borderId="8" xfId="20" applyNumberFormat="1" applyFont="1" applyBorder="1" applyAlignment="1">
      <alignment horizontal="center" vertical="center" wrapText="1"/>
    </xf>
    <xf numFmtId="189" fontId="5" fillId="0" borderId="9" xfId="20" applyNumberFormat="1" applyFont="1" applyBorder="1" applyAlignment="1">
      <alignment horizontal="center" vertical="center" wrapText="1"/>
    </xf>
    <xf numFmtId="189" fontId="8" fillId="0" borderId="4" xfId="20" applyNumberFormat="1" applyFont="1" applyBorder="1" applyAlignment="1">
      <alignment horizontal="center" vertical="center" wrapText="1"/>
    </xf>
    <xf numFmtId="189" fontId="9" fillId="0" borderId="4" xfId="20" applyNumberFormat="1" applyFont="1" applyBorder="1" applyAlignment="1">
      <alignment horizontal="right" vertical="center"/>
    </xf>
    <xf numFmtId="190" fontId="10" fillId="0" borderId="4" xfId="22" applyNumberFormat="1" applyFont="1" applyBorder="1" applyAlignment="1">
      <alignment horizontal="right"/>
    </xf>
    <xf numFmtId="0" fontId="4" fillId="0" borderId="0" xfId="20" applyFont="1" applyAlignment="1">
      <alignment horizontal="left" vertical="center"/>
    </xf>
    <xf numFmtId="0" fontId="5" fillId="0" borderId="10" xfId="20" applyFont="1" applyBorder="1" applyAlignment="1">
      <alignment horizontal="left" vertical="center"/>
    </xf>
    <xf numFmtId="0" fontId="4" fillId="0" borderId="11" xfId="20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right" vertical="center" wrapText="1"/>
    </xf>
    <xf numFmtId="0" fontId="5" fillId="0" borderId="10" xfId="20" applyFont="1" applyBorder="1" applyAlignment="1">
      <alignment horizontal="right" vertical="center"/>
    </xf>
    <xf numFmtId="0" fontId="4" fillId="0" borderId="12" xfId="20" applyFont="1" applyBorder="1" applyAlignment="1">
      <alignment horizontal="center" vertical="center" wrapText="1"/>
    </xf>
    <xf numFmtId="189" fontId="5" fillId="0" borderId="4" xfId="20" applyNumberFormat="1" applyFont="1" applyBorder="1" applyAlignment="1">
      <alignment horizontal="center" vertical="center" wrapText="1"/>
    </xf>
    <xf numFmtId="189" fontId="8" fillId="0" borderId="7" xfId="20" applyNumberFormat="1" applyFont="1" applyBorder="1" applyAlignment="1">
      <alignment horizontal="center" vertical="center" wrapText="1"/>
    </xf>
    <xf numFmtId="189" fontId="8" fillId="0" borderId="9" xfId="20" applyNumberFormat="1" applyFont="1" applyBorder="1" applyAlignment="1">
      <alignment horizontal="center" vertical="center" wrapText="1"/>
    </xf>
    <xf numFmtId="191" fontId="9" fillId="0" borderId="4" xfId="20" applyNumberFormat="1" applyFont="1" applyBorder="1" applyAlignment="1">
      <alignment horizontal="right" vertical="center"/>
    </xf>
    <xf numFmtId="0" fontId="5" fillId="0" borderId="6" xfId="20" applyFont="1" applyBorder="1" applyAlignment="1">
      <alignment horizontal="center" vertical="center" wrapText="1"/>
    </xf>
    <xf numFmtId="191" fontId="10" fillId="0" borderId="4" xfId="22" applyNumberFormat="1" applyFont="1" applyBorder="1" applyAlignment="1">
      <alignment horizontal="right"/>
    </xf>
    <xf numFmtId="10" fontId="5" fillId="0" borderId="0" xfId="20" applyNumberFormat="1" applyFont="1" applyAlignment="1">
      <alignment horizontal="right" vertical="center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9" fontId="11" fillId="0" borderId="4" xfId="23" applyNumberFormat="1" applyFont="1" applyBorder="1" applyAlignment="1">
      <alignment horizontal="center" vertical="center" wrapText="1"/>
    </xf>
    <xf numFmtId="0" fontId="12" fillId="0" borderId="4" xfId="20" applyFont="1" applyBorder="1" applyAlignment="1">
      <alignment horizontal="center" vertical="center" wrapText="1"/>
    </xf>
    <xf numFmtId="192" fontId="9" fillId="0" borderId="4" xfId="20" applyNumberFormat="1" applyFont="1" applyBorder="1" applyAlignment="1">
      <alignment horizontal="right" vertical="center"/>
    </xf>
    <xf numFmtId="0" fontId="4" fillId="0" borderId="0" xfId="20" applyFont="1" applyAlignment="1">
      <alignment horizontal="center" vertical="center"/>
    </xf>
    <xf numFmtId="0" fontId="13" fillId="0" borderId="6" xfId="20" applyFont="1" applyBorder="1" applyAlignment="1">
      <alignment horizontal="center" vertical="center" wrapText="1"/>
    </xf>
    <xf numFmtId="0" fontId="13" fillId="0" borderId="12" xfId="20" applyFont="1" applyBorder="1" applyAlignment="1">
      <alignment horizontal="center" vertical="center" wrapText="1"/>
    </xf>
    <xf numFmtId="0" fontId="14" fillId="0" borderId="6" xfId="20" applyFont="1" applyBorder="1" applyAlignment="1">
      <alignment horizontal="center" vertical="center" wrapText="1"/>
    </xf>
    <xf numFmtId="10" fontId="4" fillId="0" borderId="0" xfId="20" applyNumberFormat="1" applyFont="1" applyAlignment="1">
      <alignment horizontal="right" vertical="center"/>
    </xf>
    <xf numFmtId="0" fontId="14" fillId="0" borderId="12" xfId="20" applyFont="1" applyBorder="1" applyAlignment="1">
      <alignment horizontal="center" vertical="center" wrapText="1"/>
    </xf>
    <xf numFmtId="192" fontId="5" fillId="0" borderId="0" xfId="20" applyNumberFormat="1" applyFont="1" applyAlignment="1">
      <alignment horizontal="right" vertical="center" wrapText="1"/>
    </xf>
    <xf numFmtId="0" fontId="5" fillId="0" borderId="0" xfId="20" applyFont="1" applyAlignment="1">
      <alignment horizontal="right" vertical="center" wrapText="1"/>
    </xf>
    <xf numFmtId="0" fontId="5" fillId="0" borderId="13" xfId="20" applyFont="1" applyBorder="1" applyAlignment="1">
      <alignment horizontal="right" vertical="center"/>
    </xf>
    <xf numFmtId="0" fontId="8" fillId="0" borderId="6" xfId="20" applyFont="1" applyBorder="1" applyAlignment="1">
      <alignment horizontal="center" vertical="center" wrapText="1"/>
    </xf>
    <xf numFmtId="0" fontId="4" fillId="0" borderId="0" xfId="20" applyFont="1" applyAlignment="1">
      <alignment horizontal="right" vertical="center" wrapText="1"/>
    </xf>
    <xf numFmtId="0" fontId="8" fillId="0" borderId="12" xfId="20" applyFont="1" applyBorder="1" applyAlignment="1">
      <alignment horizontal="center" vertical="center" wrapText="1"/>
    </xf>
    <xf numFmtId="0" fontId="14" fillId="0" borderId="4" xfId="20" applyFont="1" applyBorder="1" applyAlignment="1">
      <alignment horizontal="center" vertical="center" wrapText="1"/>
    </xf>
    <xf numFmtId="0" fontId="8" fillId="0" borderId="4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 wrapText="1"/>
    </xf>
    <xf numFmtId="49" fontId="5" fillId="0" borderId="1" xfId="20" applyNumberFormat="1" applyFont="1" applyBorder="1" applyAlignment="1">
      <alignment horizontal="center" vertical="center"/>
    </xf>
    <xf numFmtId="189" fontId="5" fillId="0" borderId="14" xfId="20" applyNumberFormat="1" applyFont="1" applyBorder="1" applyAlignment="1">
      <alignment horizontal="center" vertical="center" wrapText="1"/>
    </xf>
    <xf numFmtId="189" fontId="5" fillId="0" borderId="3" xfId="20" applyNumberFormat="1" applyFont="1" applyBorder="1" applyAlignment="1">
      <alignment horizontal="center" vertical="center" wrapText="1"/>
    </xf>
    <xf numFmtId="193" fontId="9" fillId="0" borderId="4" xfId="20" applyNumberFormat="1" applyFont="1" applyBorder="1" applyAlignment="1">
      <alignment horizontal="right" vertical="center"/>
    </xf>
    <xf numFmtId="0" fontId="4" fillId="0" borderId="0" xfId="20" applyFont="1" applyAlignment="1">
      <alignment vertical="center"/>
    </xf>
    <xf numFmtId="0" fontId="15" fillId="0" borderId="4" xfId="20" applyFont="1" applyBorder="1" applyAlignment="1">
      <alignment horizontal="center" vertical="center"/>
    </xf>
    <xf numFmtId="189" fontId="9" fillId="0" borderId="2" xfId="20" applyNumberFormat="1" applyFont="1" applyBorder="1" applyAlignment="1">
      <alignment horizontal="right" vertical="center"/>
    </xf>
    <xf numFmtId="189" fontId="5" fillId="0" borderId="15" xfId="20" applyNumberFormat="1" applyFont="1" applyBorder="1" applyAlignment="1">
      <alignment horizontal="center" vertical="center" wrapText="1"/>
    </xf>
    <xf numFmtId="189" fontId="5" fillId="0" borderId="16" xfId="20" applyNumberFormat="1" applyFont="1" applyBorder="1" applyAlignment="1">
      <alignment horizontal="center" vertical="center" wrapText="1"/>
    </xf>
    <xf numFmtId="189" fontId="5" fillId="0" borderId="17" xfId="20" applyNumberFormat="1" applyFont="1" applyBorder="1" applyAlignment="1">
      <alignment horizontal="center" vertical="center" wrapText="1"/>
    </xf>
    <xf numFmtId="189" fontId="8" fillId="0" borderId="0" xfId="20" applyNumberFormat="1" applyFont="1" applyAlignment="1">
      <alignment horizontal="center" vertical="center" wrapText="1"/>
    </xf>
    <xf numFmtId="191" fontId="9" fillId="0" borderId="6" xfId="20" applyNumberFormat="1" applyFont="1" applyBorder="1" applyAlignment="1">
      <alignment horizontal="right" vertical="center"/>
    </xf>
    <xf numFmtId="191" fontId="9" fillId="0" borderId="2" xfId="20" applyNumberFormat="1" applyFont="1" applyBorder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 2" xfId="22"/>
    <cellStyle name="百分比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="70" zoomScaleNormal="70" workbookViewId="0" topLeftCell="F4">
      <selection activeCell="V14" sqref="V14"/>
    </sheetView>
  </sheetViews>
  <sheetFormatPr defaultColWidth="8.8515625" defaultRowHeight="15"/>
  <cols>
    <col min="1" max="1" width="23.140625" style="0" customWidth="1"/>
    <col min="2" max="4" width="12.57421875" style="0" customWidth="1"/>
    <col min="5" max="5" width="14.28125" style="0" customWidth="1"/>
    <col min="6" max="6" width="12.57421875" style="0" customWidth="1"/>
    <col min="7" max="7" width="11.421875" style="0" customWidth="1"/>
    <col min="8" max="8" width="9.57421875" style="0" customWidth="1"/>
    <col min="9" max="9" width="11.8515625" style="0" customWidth="1"/>
    <col min="10" max="10" width="8.00390625" style="0" customWidth="1"/>
    <col min="11" max="11" width="11.421875" style="0" customWidth="1"/>
    <col min="12" max="12" width="14.28125" style="0" customWidth="1"/>
    <col min="13" max="15" width="12.57421875" style="0" customWidth="1"/>
    <col min="16" max="16" width="10.7109375" style="0" customWidth="1"/>
    <col min="17" max="17" width="10.00390625" style="0" customWidth="1"/>
    <col min="18" max="18" width="10.8515625" style="0" customWidth="1"/>
    <col min="19" max="19" width="10.00390625" style="0" customWidth="1"/>
    <col min="20" max="20" width="10.140625" style="0" customWidth="1"/>
  </cols>
  <sheetData>
    <row r="1" spans="1:20" ht="19.9" customHeight="1">
      <c r="A1" s="5" t="s">
        <v>0</v>
      </c>
      <c r="B1" s="14"/>
      <c r="C1" s="14"/>
      <c r="D1" s="6"/>
      <c r="E1" s="6"/>
      <c r="F1" s="6"/>
      <c r="G1" s="6"/>
      <c r="H1" s="36"/>
      <c r="I1" s="6"/>
      <c r="J1" s="36"/>
      <c r="K1" s="42"/>
      <c r="L1" s="42"/>
      <c r="M1" s="6"/>
      <c r="N1" s="6"/>
      <c r="O1" s="5" t="s">
        <v>97</v>
      </c>
      <c r="P1" s="56" t="s">
        <v>100</v>
      </c>
      <c r="Q1" s="56"/>
      <c r="R1" s="56"/>
      <c r="S1" s="56"/>
      <c r="T1" s="56"/>
    </row>
    <row r="2" spans="1:20" ht="15">
      <c r="A2" s="5" t="s">
        <v>1</v>
      </c>
      <c r="B2" s="15" t="s">
        <v>22</v>
      </c>
      <c r="C2" s="25"/>
      <c r="D2" s="28"/>
      <c r="E2" s="28"/>
      <c r="F2" s="28"/>
      <c r="G2" s="28"/>
      <c r="H2" s="28"/>
      <c r="I2" s="28"/>
      <c r="J2" s="28"/>
      <c r="K2" s="28"/>
      <c r="L2" s="28"/>
      <c r="M2" s="28"/>
      <c r="N2" s="50"/>
      <c r="O2" s="5" t="s">
        <v>98</v>
      </c>
      <c r="P2" s="57" t="s">
        <v>101</v>
      </c>
      <c r="Q2" s="57"/>
      <c r="R2" s="57"/>
      <c r="S2" s="57"/>
      <c r="T2" s="57"/>
    </row>
    <row r="3" spans="1:17" ht="15">
      <c r="A3" s="6"/>
      <c r="B3" s="6"/>
      <c r="C3" s="6"/>
      <c r="D3" s="6"/>
      <c r="E3" s="6"/>
      <c r="F3" s="6"/>
      <c r="G3" s="36"/>
      <c r="H3" s="6"/>
      <c r="I3" s="36"/>
      <c r="J3" s="6"/>
      <c r="K3" s="36"/>
      <c r="L3" s="6"/>
      <c r="M3" s="6"/>
      <c r="N3" s="6"/>
      <c r="O3" s="36"/>
      <c r="P3" s="6"/>
      <c r="Q3" s="6"/>
    </row>
    <row r="4" spans="1:20" ht="33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33.65" customHeight="1">
      <c r="A5" s="8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5">
      <c r="A6" s="9" t="s">
        <v>4</v>
      </c>
      <c r="B6" s="17" t="s">
        <v>23</v>
      </c>
      <c r="C6" s="26"/>
      <c r="D6" s="26"/>
      <c r="E6" s="29"/>
      <c r="F6" s="17" t="s">
        <v>59</v>
      </c>
      <c r="G6" s="26"/>
      <c r="H6" s="26"/>
      <c r="I6" s="26"/>
      <c r="J6" s="26"/>
      <c r="K6" s="26"/>
      <c r="L6" s="26"/>
      <c r="M6" s="26"/>
      <c r="N6" s="26"/>
      <c r="O6" s="26"/>
      <c r="P6" s="29"/>
      <c r="Q6" s="17" t="s">
        <v>112</v>
      </c>
      <c r="R6" s="26"/>
      <c r="S6" s="26"/>
      <c r="T6" s="26"/>
    </row>
    <row r="7" spans="1:20" ht="24.75" customHeight="1">
      <c r="A7" s="9"/>
      <c r="B7" s="18" t="s">
        <v>24</v>
      </c>
      <c r="C7" s="18" t="s">
        <v>37</v>
      </c>
      <c r="D7" s="18" t="s">
        <v>48</v>
      </c>
      <c r="E7" s="30" t="s">
        <v>7</v>
      </c>
      <c r="F7" s="34" t="s">
        <v>60</v>
      </c>
      <c r="G7" s="37"/>
      <c r="H7" s="37"/>
      <c r="I7" s="37"/>
      <c r="J7" s="37"/>
      <c r="K7" s="38"/>
      <c r="L7" s="30" t="s">
        <v>80</v>
      </c>
      <c r="M7" s="18" t="s">
        <v>84</v>
      </c>
      <c r="N7" s="34" t="s">
        <v>94</v>
      </c>
      <c r="O7" s="38"/>
      <c r="P7" s="58" t="s">
        <v>102</v>
      </c>
      <c r="Q7" s="34" t="s">
        <v>112</v>
      </c>
      <c r="R7" s="38"/>
      <c r="S7" s="58" t="s">
        <v>116</v>
      </c>
      <c r="T7" s="64" t="s">
        <v>118</v>
      </c>
    </row>
    <row r="8" spans="1:20" ht="15">
      <c r="A8" s="10" t="s">
        <v>5</v>
      </c>
      <c r="B8" s="19"/>
      <c r="C8" s="19"/>
      <c r="D8" s="19"/>
      <c r="E8" s="31" t="s">
        <v>57</v>
      </c>
      <c r="F8" s="34" t="s">
        <v>61</v>
      </c>
      <c r="G8" s="38"/>
      <c r="H8" s="43" t="s">
        <v>74</v>
      </c>
      <c r="I8" s="44"/>
      <c r="J8" s="45" t="s">
        <v>77</v>
      </c>
      <c r="K8" s="47"/>
      <c r="L8" s="31" t="s">
        <v>81</v>
      </c>
      <c r="M8" s="19"/>
      <c r="N8" s="51" t="s">
        <v>95</v>
      </c>
      <c r="O8" s="53"/>
      <c r="P8" s="59"/>
      <c r="Q8" s="51" t="s">
        <v>113</v>
      </c>
      <c r="R8" s="53"/>
      <c r="S8" s="59"/>
      <c r="T8" s="65"/>
    </row>
    <row r="9" spans="1:20" ht="25.5" customHeight="1">
      <c r="A9" s="9"/>
      <c r="B9" s="20"/>
      <c r="C9" s="20"/>
      <c r="D9" s="20"/>
      <c r="E9" s="32"/>
      <c r="F9" s="30" t="s">
        <v>62</v>
      </c>
      <c r="G9" s="39" t="s">
        <v>70</v>
      </c>
      <c r="H9" s="30" t="s">
        <v>62</v>
      </c>
      <c r="I9" s="39" t="s">
        <v>70</v>
      </c>
      <c r="J9" s="30" t="s">
        <v>62</v>
      </c>
      <c r="K9" s="39" t="s">
        <v>70</v>
      </c>
      <c r="L9" s="32"/>
      <c r="M9" s="20"/>
      <c r="N9" s="30" t="s">
        <v>62</v>
      </c>
      <c r="O9" s="54" t="s">
        <v>70</v>
      </c>
      <c r="P9" s="30"/>
      <c r="Q9" s="30" t="s">
        <v>62</v>
      </c>
      <c r="R9" s="54" t="s">
        <v>70</v>
      </c>
      <c r="S9" s="30"/>
      <c r="T9" s="66"/>
    </row>
    <row r="10" spans="1:20" ht="15">
      <c r="A10" s="11" t="s">
        <v>6</v>
      </c>
      <c r="B10" s="21" t="s">
        <v>25</v>
      </c>
      <c r="C10" s="21" t="s">
        <v>38</v>
      </c>
      <c r="D10" s="21" t="s">
        <v>49</v>
      </c>
      <c r="E10" s="21" t="s">
        <v>58</v>
      </c>
      <c r="F10" s="21" t="s">
        <v>63</v>
      </c>
      <c r="G10" s="40" t="s">
        <v>71</v>
      </c>
      <c r="H10" s="21" t="s">
        <v>75</v>
      </c>
      <c r="I10" s="40" t="s">
        <v>76</v>
      </c>
      <c r="J10" s="21" t="s">
        <v>78</v>
      </c>
      <c r="K10" s="40" t="s">
        <v>79</v>
      </c>
      <c r="L10" s="21" t="s">
        <v>82</v>
      </c>
      <c r="M10" s="21" t="s">
        <v>85</v>
      </c>
      <c r="N10" s="21" t="s">
        <v>96</v>
      </c>
      <c r="O10" s="55" t="s">
        <v>99</v>
      </c>
      <c r="P10" s="21" t="s">
        <v>103</v>
      </c>
      <c r="Q10" s="21" t="s">
        <v>114</v>
      </c>
      <c r="R10" s="62" t="s">
        <v>115</v>
      </c>
      <c r="S10" s="21" t="s">
        <v>117</v>
      </c>
      <c r="T10" s="67" t="s">
        <v>119</v>
      </c>
    </row>
    <row r="11" spans="1:20" ht="21" customHeight="1">
      <c r="A11" s="12" t="s">
        <v>7</v>
      </c>
      <c r="B11" s="22">
        <v>1435</v>
      </c>
      <c r="C11" s="22">
        <v>122</v>
      </c>
      <c r="D11" s="22">
        <v>211</v>
      </c>
      <c r="E11" s="22">
        <v>1768</v>
      </c>
      <c r="F11" s="22">
        <v>500</v>
      </c>
      <c r="G11" s="41">
        <v>100</v>
      </c>
      <c r="H11" s="33">
        <v>0</v>
      </c>
      <c r="I11" s="33">
        <v>0</v>
      </c>
      <c r="J11" s="33">
        <v>0</v>
      </c>
      <c r="K11" s="33">
        <v>0</v>
      </c>
      <c r="L11" s="22">
        <v>500</v>
      </c>
      <c r="M11" s="22">
        <v>1092</v>
      </c>
      <c r="N11" s="22">
        <v>1592</v>
      </c>
      <c r="O11" s="41">
        <v>90.0452488687783</v>
      </c>
      <c r="P11" s="60">
        <v>1.52</v>
      </c>
      <c r="Q11" s="22">
        <v>176</v>
      </c>
      <c r="R11" s="41">
        <v>9.95475113122172</v>
      </c>
      <c r="S11" s="63">
        <v>176</v>
      </c>
      <c r="T11" s="68">
        <v>0</v>
      </c>
    </row>
    <row r="12" spans="1:20" ht="21" customHeight="1">
      <c r="A12" s="12" t="s">
        <v>8</v>
      </c>
      <c r="B12" s="23">
        <v>0</v>
      </c>
      <c r="C12" s="23">
        <v>0</v>
      </c>
      <c r="D12" s="23">
        <v>0</v>
      </c>
      <c r="E12" s="33">
        <f>SUM(B12:D12)</f>
        <v>0</v>
      </c>
      <c r="F12" s="35">
        <v>0</v>
      </c>
      <c r="G12" s="33">
        <f>IF($L12&gt;0,(F12/$L12)*100,0)</f>
        <v>0</v>
      </c>
      <c r="H12" s="33">
        <v>0</v>
      </c>
      <c r="I12" s="33">
        <f>IF($L12&gt;0,(H12/$L12)*100,0)</f>
        <v>0</v>
      </c>
      <c r="J12" s="33">
        <v>0</v>
      </c>
      <c r="K12" s="33">
        <f>IF($L12&gt;0,(J12/$L12)*100,0)</f>
        <v>0</v>
      </c>
      <c r="L12" s="33">
        <f>SUM(F12,H12,J12)</f>
        <v>0</v>
      </c>
      <c r="M12" s="35">
        <v>0</v>
      </c>
      <c r="N12" s="33">
        <f>SUM(L12,M12)</f>
        <v>0</v>
      </c>
      <c r="O12" s="33">
        <f>IF(E12&gt;0,(N12/E12)*100,0)</f>
        <v>0</v>
      </c>
      <c r="P12" s="33">
        <v>0</v>
      </c>
      <c r="Q12" s="33">
        <f>E12-N12</f>
        <v>0</v>
      </c>
      <c r="R12" s="33">
        <f>IF(E12&gt;0,(Q12/E12)*100,0)</f>
        <v>0</v>
      </c>
      <c r="S12" s="33">
        <v>0</v>
      </c>
      <c r="T12" s="69">
        <v>0</v>
      </c>
    </row>
    <row r="13" spans="1:20" ht="21" customHeight="1">
      <c r="A13" s="12" t="s">
        <v>9</v>
      </c>
      <c r="B13" s="23">
        <v>0</v>
      </c>
      <c r="C13" s="23">
        <v>0</v>
      </c>
      <c r="D13" s="23">
        <v>0</v>
      </c>
      <c r="E13" s="33">
        <f>SUM(B13:D13)</f>
        <v>0</v>
      </c>
      <c r="F13" s="35">
        <v>0</v>
      </c>
      <c r="G13" s="33">
        <f>IF($L13&gt;0,(F13/$L13)*100,0)</f>
        <v>0</v>
      </c>
      <c r="H13" s="33">
        <v>0</v>
      </c>
      <c r="I13" s="33">
        <f>IF($L13&gt;0,(H13/$L13)*100,0)</f>
        <v>0</v>
      </c>
      <c r="J13" s="33">
        <v>0</v>
      </c>
      <c r="K13" s="33">
        <f>IF($L13&gt;0,(J13/$L13)*100,0)</f>
        <v>0</v>
      </c>
      <c r="L13" s="33">
        <f>SUM(F13,H13,J13)</f>
        <v>0</v>
      </c>
      <c r="M13" s="35">
        <v>0</v>
      </c>
      <c r="N13" s="33">
        <f>SUM(L13,M13)</f>
        <v>0</v>
      </c>
      <c r="O13" s="33">
        <f>IF(E13&gt;0,(N13/E13)*100,0)</f>
        <v>0</v>
      </c>
      <c r="P13" s="33">
        <v>0</v>
      </c>
      <c r="Q13" s="33">
        <f>E13-N13</f>
        <v>0</v>
      </c>
      <c r="R13" s="33">
        <f>IF(E13&gt;0,(Q13/E13)*100,0)</f>
        <v>0</v>
      </c>
      <c r="S13" s="33">
        <v>0</v>
      </c>
      <c r="T13" s="69">
        <v>0</v>
      </c>
    </row>
    <row r="14" spans="1:20" ht="21" customHeight="1">
      <c r="A14" s="12" t="s">
        <v>10</v>
      </c>
      <c r="B14" s="23" t="s">
        <v>26</v>
      </c>
      <c r="C14" s="23" t="s">
        <v>39</v>
      </c>
      <c r="D14" s="23" t="s">
        <v>50</v>
      </c>
      <c r="E14" s="22">
        <v>573</v>
      </c>
      <c r="F14" s="23" t="s">
        <v>64</v>
      </c>
      <c r="G14" s="41">
        <v>100</v>
      </c>
      <c r="H14" s="33">
        <v>0</v>
      </c>
      <c r="I14" s="33">
        <v>0</v>
      </c>
      <c r="J14" s="33">
        <v>0</v>
      </c>
      <c r="K14" s="33">
        <v>0</v>
      </c>
      <c r="L14" s="22">
        <v>225</v>
      </c>
      <c r="M14" s="23" t="s">
        <v>86</v>
      </c>
      <c r="N14" s="22">
        <v>542</v>
      </c>
      <c r="O14" s="41">
        <v>94.5898778359511</v>
      </c>
      <c r="P14" s="60" t="s">
        <v>104</v>
      </c>
      <c r="Q14" s="22">
        <v>31</v>
      </c>
      <c r="R14" s="41">
        <v>5.41012216404887</v>
      </c>
      <c r="S14" s="22">
        <v>31</v>
      </c>
      <c r="T14" s="69">
        <v>0</v>
      </c>
    </row>
    <row r="15" spans="1:20" ht="21" customHeight="1">
      <c r="A15" s="12" t="s">
        <v>11</v>
      </c>
      <c r="B15" s="23" t="s">
        <v>27</v>
      </c>
      <c r="C15" s="23" t="s">
        <v>40</v>
      </c>
      <c r="D15" s="23" t="s">
        <v>51</v>
      </c>
      <c r="E15" s="22">
        <v>255</v>
      </c>
      <c r="F15" s="23" t="s">
        <v>65</v>
      </c>
      <c r="G15" s="41">
        <v>100</v>
      </c>
      <c r="H15" s="33">
        <v>0</v>
      </c>
      <c r="I15" s="33">
        <v>0</v>
      </c>
      <c r="J15" s="33">
        <v>0</v>
      </c>
      <c r="K15" s="33">
        <v>0</v>
      </c>
      <c r="L15" s="22">
        <v>40</v>
      </c>
      <c r="M15" s="23" t="s">
        <v>87</v>
      </c>
      <c r="N15" s="22">
        <v>220</v>
      </c>
      <c r="O15" s="41">
        <v>86.2745098039216</v>
      </c>
      <c r="P15" s="60" t="s">
        <v>105</v>
      </c>
      <c r="Q15" s="22">
        <v>35</v>
      </c>
      <c r="R15" s="41">
        <v>13.7254901960784</v>
      </c>
      <c r="S15" s="22">
        <v>35</v>
      </c>
      <c r="T15" s="69">
        <v>0</v>
      </c>
    </row>
    <row r="16" spans="1:20" ht="21" customHeight="1">
      <c r="A16" s="12" t="s">
        <v>12</v>
      </c>
      <c r="B16" s="23" t="s">
        <v>28</v>
      </c>
      <c r="C16" s="23" t="s">
        <v>41</v>
      </c>
      <c r="D16" s="23" t="s">
        <v>52</v>
      </c>
      <c r="E16" s="22">
        <v>262</v>
      </c>
      <c r="F16" s="23" t="s">
        <v>66</v>
      </c>
      <c r="G16" s="41">
        <v>100</v>
      </c>
      <c r="H16" s="33">
        <v>0</v>
      </c>
      <c r="I16" s="33">
        <v>0</v>
      </c>
      <c r="J16" s="33">
        <v>0</v>
      </c>
      <c r="K16" s="33">
        <v>0</v>
      </c>
      <c r="L16" s="22">
        <v>65</v>
      </c>
      <c r="M16" s="23" t="s">
        <v>88</v>
      </c>
      <c r="N16" s="22">
        <v>239</v>
      </c>
      <c r="O16" s="41">
        <v>91.2213740458015</v>
      </c>
      <c r="P16" s="60" t="s">
        <v>106</v>
      </c>
      <c r="Q16" s="22">
        <v>23</v>
      </c>
      <c r="R16" s="41">
        <v>8.77862595419847</v>
      </c>
      <c r="S16" s="22">
        <v>23</v>
      </c>
      <c r="T16" s="69">
        <v>0</v>
      </c>
    </row>
    <row r="17" spans="1:20" ht="21" customHeight="1">
      <c r="A17" s="12" t="s">
        <v>13</v>
      </c>
      <c r="B17" s="23" t="s">
        <v>29</v>
      </c>
      <c r="C17" s="23" t="s">
        <v>42</v>
      </c>
      <c r="D17" s="23" t="s">
        <v>53</v>
      </c>
      <c r="E17" s="22">
        <v>244</v>
      </c>
      <c r="F17" s="23" t="s">
        <v>67</v>
      </c>
      <c r="G17" s="41">
        <v>100</v>
      </c>
      <c r="H17" s="33">
        <v>0</v>
      </c>
      <c r="I17" s="33">
        <v>0</v>
      </c>
      <c r="J17" s="33">
        <v>0</v>
      </c>
      <c r="K17" s="33">
        <v>0</v>
      </c>
      <c r="L17" s="22">
        <v>69</v>
      </c>
      <c r="M17" s="23" t="s">
        <v>89</v>
      </c>
      <c r="N17" s="22">
        <v>209</v>
      </c>
      <c r="O17" s="41">
        <v>85.655737704918</v>
      </c>
      <c r="P17" s="60" t="s">
        <v>107</v>
      </c>
      <c r="Q17" s="22">
        <v>35</v>
      </c>
      <c r="R17" s="41">
        <v>14.344262295082</v>
      </c>
      <c r="S17" s="22">
        <v>35</v>
      </c>
      <c r="T17" s="69">
        <v>0</v>
      </c>
    </row>
    <row r="18" spans="1:20" ht="21" customHeight="1">
      <c r="A18" s="12" t="s">
        <v>14</v>
      </c>
      <c r="B18" s="23" t="s">
        <v>30</v>
      </c>
      <c r="C18" s="23" t="s">
        <v>43</v>
      </c>
      <c r="D18" s="23" t="s">
        <v>41</v>
      </c>
      <c r="E18" s="22">
        <v>115</v>
      </c>
      <c r="F18" s="23" t="s">
        <v>54</v>
      </c>
      <c r="G18" s="41">
        <v>100</v>
      </c>
      <c r="H18" s="33">
        <v>0</v>
      </c>
      <c r="I18" s="33">
        <v>0</v>
      </c>
      <c r="J18" s="33">
        <v>0</v>
      </c>
      <c r="K18" s="33">
        <v>0</v>
      </c>
      <c r="L18" s="22">
        <v>32</v>
      </c>
      <c r="M18" s="23" t="s">
        <v>90</v>
      </c>
      <c r="N18" s="22">
        <v>107</v>
      </c>
      <c r="O18" s="41">
        <v>93.0434782608696</v>
      </c>
      <c r="P18" s="60" t="s">
        <v>108</v>
      </c>
      <c r="Q18" s="22">
        <v>8</v>
      </c>
      <c r="R18" s="41">
        <v>6.95652173913043</v>
      </c>
      <c r="S18" s="22">
        <v>8</v>
      </c>
      <c r="T18" s="69">
        <v>0</v>
      </c>
    </row>
    <row r="19" spans="1:20" ht="21" customHeight="1">
      <c r="A19" s="12" t="s">
        <v>15</v>
      </c>
      <c r="B19" s="23" t="s">
        <v>31</v>
      </c>
      <c r="C19" s="23" t="s">
        <v>44</v>
      </c>
      <c r="D19" s="23" t="s">
        <v>54</v>
      </c>
      <c r="E19" s="22">
        <v>187</v>
      </c>
      <c r="F19" s="23" t="s">
        <v>68</v>
      </c>
      <c r="G19" s="41">
        <v>100</v>
      </c>
      <c r="H19" s="33">
        <v>0</v>
      </c>
      <c r="I19" s="33">
        <v>0</v>
      </c>
      <c r="J19" s="33">
        <v>0</v>
      </c>
      <c r="K19" s="33">
        <v>0</v>
      </c>
      <c r="L19" s="22">
        <v>51</v>
      </c>
      <c r="M19" s="23" t="s">
        <v>91</v>
      </c>
      <c r="N19" s="22">
        <v>170</v>
      </c>
      <c r="O19" s="41">
        <v>90.9090909090909</v>
      </c>
      <c r="P19" s="60" t="s">
        <v>109</v>
      </c>
      <c r="Q19" s="22">
        <v>17</v>
      </c>
      <c r="R19" s="41">
        <v>9.09090909090909</v>
      </c>
      <c r="S19" s="22">
        <v>17</v>
      </c>
      <c r="T19" s="69">
        <v>0</v>
      </c>
    </row>
    <row r="20" spans="1:20" ht="21" customHeight="1">
      <c r="A20" s="12" t="s">
        <v>16</v>
      </c>
      <c r="B20" s="23" t="s">
        <v>32</v>
      </c>
      <c r="C20" s="23" t="s">
        <v>45</v>
      </c>
      <c r="D20" s="23" t="s">
        <v>41</v>
      </c>
      <c r="E20" s="22">
        <v>75</v>
      </c>
      <c r="F20" s="23" t="s">
        <v>47</v>
      </c>
      <c r="G20" s="41">
        <v>100</v>
      </c>
      <c r="H20" s="33">
        <v>0</v>
      </c>
      <c r="I20" s="33">
        <v>0</v>
      </c>
      <c r="J20" s="33">
        <v>0</v>
      </c>
      <c r="K20" s="33">
        <v>0</v>
      </c>
      <c r="L20" s="22">
        <v>14</v>
      </c>
      <c r="M20" s="23" t="s">
        <v>92</v>
      </c>
      <c r="N20" s="22">
        <v>66</v>
      </c>
      <c r="O20" s="41">
        <v>88</v>
      </c>
      <c r="P20" s="60" t="s">
        <v>43</v>
      </c>
      <c r="Q20" s="22">
        <v>9</v>
      </c>
      <c r="R20" s="41">
        <v>12</v>
      </c>
      <c r="S20" s="22">
        <v>9</v>
      </c>
      <c r="T20" s="69">
        <v>0</v>
      </c>
    </row>
    <row r="21" spans="1:20" ht="21" customHeight="1">
      <c r="A21" s="12" t="s">
        <v>17</v>
      </c>
      <c r="B21" s="23" t="s">
        <v>33</v>
      </c>
      <c r="C21" s="23" t="s">
        <v>46</v>
      </c>
      <c r="D21" s="23" t="s">
        <v>46</v>
      </c>
      <c r="E21" s="22">
        <v>29</v>
      </c>
      <c r="F21" s="23" t="s">
        <v>69</v>
      </c>
      <c r="G21" s="41">
        <v>100</v>
      </c>
      <c r="H21" s="33">
        <v>0</v>
      </c>
      <c r="I21" s="33">
        <v>0</v>
      </c>
      <c r="J21" s="33">
        <v>0</v>
      </c>
      <c r="K21" s="33">
        <v>0</v>
      </c>
      <c r="L21" s="22">
        <v>3</v>
      </c>
      <c r="M21" s="23" t="s">
        <v>93</v>
      </c>
      <c r="N21" s="22">
        <v>24</v>
      </c>
      <c r="O21" s="41">
        <v>82.7586206896552</v>
      </c>
      <c r="P21" s="60" t="s">
        <v>43</v>
      </c>
      <c r="Q21" s="22">
        <v>5</v>
      </c>
      <c r="R21" s="41">
        <v>17.2413793103448</v>
      </c>
      <c r="S21" s="22">
        <v>5</v>
      </c>
      <c r="T21" s="69">
        <v>0</v>
      </c>
    </row>
    <row r="22" spans="1:20" ht="21" customHeight="1">
      <c r="A22" s="12" t="s">
        <v>18</v>
      </c>
      <c r="B22" s="23" t="s">
        <v>34</v>
      </c>
      <c r="C22" s="23" t="s">
        <v>47</v>
      </c>
      <c r="D22" s="23" t="s">
        <v>43</v>
      </c>
      <c r="E22" s="22">
        <v>28</v>
      </c>
      <c r="F22" s="23" t="s">
        <v>43</v>
      </c>
      <c r="G22" s="41">
        <v>100</v>
      </c>
      <c r="H22" s="33">
        <v>0</v>
      </c>
      <c r="I22" s="33">
        <v>0</v>
      </c>
      <c r="J22" s="33">
        <v>0</v>
      </c>
      <c r="K22" s="33">
        <v>0</v>
      </c>
      <c r="L22" s="22">
        <v>1</v>
      </c>
      <c r="M22" s="23" t="s">
        <v>47</v>
      </c>
      <c r="N22" s="22">
        <v>15</v>
      </c>
      <c r="O22" s="41">
        <v>53.5714285714286</v>
      </c>
      <c r="P22" s="60" t="s">
        <v>110</v>
      </c>
      <c r="Q22" s="22">
        <v>13</v>
      </c>
      <c r="R22" s="41">
        <v>46.4285714285714</v>
      </c>
      <c r="S22" s="22">
        <v>13</v>
      </c>
      <c r="T22" s="69">
        <v>0</v>
      </c>
    </row>
    <row r="23" spans="1:17" ht="15">
      <c r="A23" s="6"/>
      <c r="B23" s="6"/>
      <c r="C23" s="27"/>
      <c r="D23" s="27"/>
      <c r="E23" s="27"/>
      <c r="F23" s="27"/>
      <c r="G23" s="27"/>
      <c r="H23" s="27"/>
      <c r="I23" s="36"/>
      <c r="J23" s="6"/>
      <c r="K23" s="48"/>
      <c r="L23" s="49"/>
      <c r="M23" s="49"/>
      <c r="N23" s="49"/>
      <c r="O23" s="14"/>
      <c r="P23" s="61" t="s">
        <v>111</v>
      </c>
      <c r="Q23" s="61"/>
    </row>
    <row r="24" spans="1:17" ht="15">
      <c r="A24" s="13" t="s">
        <v>19</v>
      </c>
      <c r="B24" s="13"/>
      <c r="C24" s="13"/>
      <c r="D24" s="13" t="s">
        <v>55</v>
      </c>
      <c r="E24" s="27"/>
      <c r="F24" s="27"/>
      <c r="G24" s="42" t="s">
        <v>72</v>
      </c>
      <c r="H24" s="42"/>
      <c r="I24" s="36"/>
      <c r="J24" s="6"/>
      <c r="K24" s="48"/>
      <c r="L24" s="49"/>
      <c r="M24" s="49"/>
      <c r="N24" s="49"/>
      <c r="O24" s="48"/>
      <c r="P24" s="49"/>
      <c r="Q24" s="49"/>
    </row>
    <row r="25" spans="1:17" ht="15">
      <c r="A25" s="13"/>
      <c r="B25" s="13"/>
      <c r="C25" s="13"/>
      <c r="D25" s="13"/>
      <c r="E25" s="13"/>
      <c r="F25" s="13"/>
      <c r="G25" s="36"/>
      <c r="H25" s="6"/>
      <c r="I25" s="13"/>
      <c r="J25" s="42"/>
      <c r="K25" s="13"/>
      <c r="L25" s="13" t="s">
        <v>83</v>
      </c>
      <c r="M25" s="13"/>
      <c r="N25" s="13"/>
      <c r="O25" s="6"/>
      <c r="P25" s="6"/>
      <c r="Q25" s="6"/>
    </row>
    <row r="26" spans="1:17" ht="15">
      <c r="A26" s="13"/>
      <c r="B26" s="13"/>
      <c r="C26" s="13"/>
      <c r="D26" s="13" t="s">
        <v>56</v>
      </c>
      <c r="E26" s="13"/>
      <c r="F26" s="13"/>
      <c r="G26" s="42" t="s">
        <v>73</v>
      </c>
      <c r="H26" s="42"/>
      <c r="I26" s="13"/>
      <c r="J26" s="46"/>
      <c r="K26" s="13"/>
      <c r="L26" s="13"/>
      <c r="M26" s="13"/>
      <c r="N26" s="52"/>
      <c r="O26" s="48"/>
      <c r="P26" s="49"/>
      <c r="Q26" s="49"/>
    </row>
    <row r="27" spans="1:17" ht="15">
      <c r="A27" s="13" t="s">
        <v>20</v>
      </c>
      <c r="B27" s="24" t="s">
        <v>35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36"/>
      <c r="P27" s="6"/>
      <c r="Q27" s="49"/>
    </row>
    <row r="28" spans="1:17" ht="15">
      <c r="A28" s="13" t="s">
        <v>21</v>
      </c>
      <c r="B28" s="24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36"/>
      <c r="P28" s="6"/>
      <c r="Q28" s="49"/>
    </row>
    <row r="29" spans="1:17" ht="15">
      <c r="A29" s="1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36"/>
      <c r="P29" s="6"/>
      <c r="Q29" s="49"/>
    </row>
    <row r="79983" ht="21" customHeight="1"/>
    <row r="79984" ht="21" customHeight="1"/>
    <row r="79985" ht="21" customHeight="1"/>
    <row r="79986" ht="21" customHeight="1"/>
    <row r="79987" ht="21" customHeight="1"/>
    <row r="79988" ht="21" customHeight="1"/>
    <row r="79989" ht="21" customHeight="1"/>
    <row r="79990" ht="21" customHeight="1"/>
    <row r="79991" ht="21" customHeight="1"/>
    <row r="79992" ht="21" customHeight="1"/>
    <row r="79993" ht="21" customHeight="1"/>
    <row r="79994" ht="21" customHeight="1"/>
    <row r="79995" ht="21" customHeight="1"/>
    <row r="79996" ht="21" customHeight="1"/>
    <row r="79997" ht="21" customHeight="1"/>
    <row r="79998" ht="21" customHeight="1"/>
    <row r="79999" ht="21" customHeight="1"/>
    <row r="80000" ht="21" customHeight="1"/>
  </sheetData>
  <mergeCells count="30">
    <mergeCell ref="Q8:R8"/>
    <mergeCell ref="G24:H24"/>
    <mergeCell ref="G26:H26"/>
    <mergeCell ref="B27:N27"/>
    <mergeCell ref="B28:N28"/>
    <mergeCell ref="B29:N29"/>
    <mergeCell ref="P7:P9"/>
    <mergeCell ref="Q7:R7"/>
    <mergeCell ref="S7:S9"/>
    <mergeCell ref="T7:T9"/>
    <mergeCell ref="E8:E9"/>
    <mergeCell ref="F8:G8"/>
    <mergeCell ref="H8:I8"/>
    <mergeCell ref="J8:K8"/>
    <mergeCell ref="L8:L9"/>
    <mergeCell ref="N8:O8"/>
    <mergeCell ref="B7:B9"/>
    <mergeCell ref="C7:C9"/>
    <mergeCell ref="D7:D9"/>
    <mergeCell ref="F7:K7"/>
    <mergeCell ref="M7:M9"/>
    <mergeCell ref="N7:O7"/>
    <mergeCell ref="P1:T1"/>
    <mergeCell ref="I2:N2"/>
    <mergeCell ref="P2:T2"/>
    <mergeCell ref="A4:T4"/>
    <mergeCell ref="A5:T5"/>
    <mergeCell ref="B6:E6"/>
    <mergeCell ref="F6:P6"/>
    <mergeCell ref="Q6:T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