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'表'!$A$1:$M$16</definedName>
  </definedNames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<sst xmlns="http://schemas.openxmlformats.org/spreadsheetml/2006/main" count="34" uniqueCount="34">
  <si>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</si>
  <si>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</si>
  <si>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</si>
  <si>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中華民國109年12月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</si>
  <si>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</si>
  <si>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</si>
  <si>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</si>
  <si>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</si>
  <si>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</si>
  <si>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</si>
  <si>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</si>
  <si>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</si>
  <si>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</si>
  <si>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</si>
  <si>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</si>
  <si>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</si>
  <si>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</si>
  <si>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</si>
  <si>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</si>
  <si>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</si>
  <si>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</si>
  <si>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</si>
  <si>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</si>
  <si>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</si>
  <si>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</si>
  <si>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</si>
  <si>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</si>
  <si>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</si>
  <si>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</si>
  <si>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</si>
  <si>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</si>
  <si>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</si>
  <si>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3、8號步道整修封閉</t>
  </si>
  <si>
    <t>中華民國110年1月28日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</si>
</sst>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distributed" wrapText="1"/>
    </xf>
    <xf numFmtId="188" fontId="3" fillId="0" borderId="2" xfId="20" applyNumberFormat="1" applyFont="1" applyBorder="1" applyAlignment="1">
      <alignment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/>
    </xf>
    <xf numFmtId="0" fontId="2" fillId="0" borderId="5" xfId="20" applyFont="1" applyBorder="1"/>
    <xf numFmtId="0" fontId="6" fillId="0" borderId="7" xfId="20" applyFont="1" applyBorder="1" applyAlignment="1">
      <alignment horizontal="center" vertical="distributed" wrapText="1"/>
    </xf>
    <xf numFmtId="188" fontId="3" fillId="0" borderId="1" xfId="20" applyNumberFormat="1" applyFont="1" applyBorder="1" applyAlignment="1">
      <alignment vertical="center" wrapText="1"/>
    </xf>
    <xf numFmtId="0" fontId="0" fillId="0" borderId="0" xfId="21" applyFont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6" xfId="2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49" fontId="3" fillId="0" borderId="10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distributed" wrapText="1"/>
    </xf>
    <xf numFmtId="188" fontId="3" fillId="0" borderId="9" xfId="20" applyNumberFormat="1" applyFont="1" applyBorder="1" applyAlignment="1">
      <alignment vertical="center" wrapText="1"/>
    </xf>
    <xf numFmtId="49" fontId="7" fillId="0" borderId="2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distributed"/>
    </xf>
    <xf numFmtId="0" fontId="3" fillId="0" borderId="9" xfId="20" applyFont="1" applyBorder="1" applyAlignment="1">
      <alignment horizontal="left" vertical="center" wrapText="1"/>
    </xf>
    <xf numFmtId="0" fontId="3" fillId="0" borderId="9" xfId="20" applyFont="1" applyBorder="1" applyAlignment="1">
      <alignment vertical="top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7">
      <selection activeCell="E19" sqref="E19"/>
    </sheetView>
  </sheetViews>
  <sheetFormatPr defaultColWidth="9.421875" defaultRowHeight="15"/>
  <cols>
    <col min="1" max="1" width="26.8515625" style="0" customWidth="1"/>
    <col min="2" max="2" width="13.57421875" style="0" customWidth="1"/>
    <col min="3" max="10" width="11.7109375" style="0" customWidth="1"/>
    <col min="11" max="11" width="13.8515625" style="0" customWidth="1"/>
    <col min="12" max="12" width="11.7109375" style="0" customWidth="1"/>
    <col min="13" max="13" width="14.421875" style="0" customWidth="1"/>
  </cols>
  <sheetData>
    <row r="1" spans="1:13" ht="24.75" customHeight="1">
      <c r="A1" s="3" t="s">
        <v>0</v>
      </c>
      <c r="B1" s="12"/>
      <c r="C1" s="10"/>
      <c r="D1" s="24"/>
      <c r="E1" s="24"/>
      <c r="F1" s="24"/>
      <c r="G1" s="24"/>
      <c r="H1" s="22"/>
      <c r="I1" s="27"/>
      <c r="J1" s="29" t="s">
        <v>24</v>
      </c>
      <c r="K1" s="31"/>
      <c r="L1" s="29" t="s">
        <v>28</v>
      </c>
      <c r="M1" s="31"/>
    </row>
    <row r="2" spans="1:13" ht="24.75" customHeight="1">
      <c r="A2" s="3" t="s">
        <v>1</v>
      </c>
      <c r="B2" s="13" t="s">
        <v>11</v>
      </c>
      <c r="C2" s="19"/>
      <c r="D2" s="25"/>
      <c r="E2" s="25"/>
      <c r="F2" s="25"/>
      <c r="G2" s="25"/>
      <c r="H2" s="19"/>
      <c r="I2" s="28"/>
      <c r="J2" s="30" t="s">
        <v>25</v>
      </c>
      <c r="K2" s="32"/>
      <c r="L2" s="33" t="s">
        <v>29</v>
      </c>
      <c r="M2" s="36"/>
    </row>
    <row r="3" spans="1:13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9.25" customHeight="1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</row>
    <row r="5" spans="1:13" ht="75" customHeight="1">
      <c r="A5" s="6" t="s">
        <v>4</v>
      </c>
      <c r="B5" s="15" t="s">
        <v>12</v>
      </c>
      <c r="C5" s="20" t="s">
        <v>14</v>
      </c>
      <c r="D5" s="20" t="s">
        <v>15</v>
      </c>
      <c r="E5" s="20" t="s">
        <v>16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26</v>
      </c>
      <c r="K5" s="20" t="s">
        <v>27</v>
      </c>
      <c r="L5" s="34" t="s">
        <v>30</v>
      </c>
      <c r="M5" s="37" t="s">
        <v>31</v>
      </c>
    </row>
    <row r="6" spans="1:13" ht="69.75" customHeight="1">
      <c r="A6" s="7" t="s">
        <v>5</v>
      </c>
      <c r="B6" s="16">
        <f>SUM(C6:L6)</f>
        <v>306819</v>
      </c>
      <c r="C6" s="21">
        <v>3736</v>
      </c>
      <c r="D6" s="21">
        <v>6635</v>
      </c>
      <c r="E6" s="21">
        <v>2967</v>
      </c>
      <c r="F6" s="21">
        <v>6269</v>
      </c>
      <c r="G6" s="21">
        <v>23657</v>
      </c>
      <c r="H6" s="21">
        <v>6739</v>
      </c>
      <c r="I6" s="21">
        <v>7230</v>
      </c>
      <c r="J6" s="21">
        <v>2831</v>
      </c>
      <c r="K6" s="21">
        <v>206259</v>
      </c>
      <c r="L6" s="35">
        <v>40496</v>
      </c>
      <c r="M6" s="38"/>
    </row>
    <row r="7" spans="1:13" ht="69.75" customHeight="1">
      <c r="A7" s="7" t="s">
        <v>6</v>
      </c>
      <c r="B7" s="16">
        <f>SUM(C7:L7)</f>
        <v>306805</v>
      </c>
      <c r="C7" s="21">
        <v>1300</v>
      </c>
      <c r="D7" s="21">
        <v>2015</v>
      </c>
      <c r="E7" s="21">
        <v>0</v>
      </c>
      <c r="F7" s="21">
        <v>5176</v>
      </c>
      <c r="G7" s="21">
        <v>10769</v>
      </c>
      <c r="H7" s="21">
        <v>3046</v>
      </c>
      <c r="I7" s="21">
        <v>3515</v>
      </c>
      <c r="J7" s="21">
        <v>0</v>
      </c>
      <c r="K7" s="21">
        <v>185633</v>
      </c>
      <c r="L7" s="35">
        <v>95351</v>
      </c>
      <c r="M7" s="38" t="s">
        <v>32</v>
      </c>
    </row>
    <row r="8" spans="1:15" ht="69.75" customHeight="1">
      <c r="A8" s="8" t="s">
        <v>7</v>
      </c>
      <c r="B8" s="17">
        <f>IF(B7=0,"--",(B6-B7)/B7*100)</f>
        <v>0.0045631590097945</v>
      </c>
      <c r="C8" s="17">
        <f>IF(C7=0,"--",(C6-C7)/C7*100)</f>
        <v>187.384615384615</v>
      </c>
      <c r="D8" s="17">
        <f>IF(D7=0,"--",(D6-D7)/D7*100)</f>
        <v>229.280397022332</v>
      </c>
      <c r="E8" s="17" t="str">
        <f>IF(E7=0,"--",(E6-E7)/E7*100)</f>
        <v>--</v>
      </c>
      <c r="F8" s="17">
        <f>IF(F7=0,"--",(F6-F7)/F7*100)</f>
        <v>21.1166924265842</v>
      </c>
      <c r="G8" s="17">
        <f>IF(G7=0,"--",(G6-G7)/G7*100)</f>
        <v>119.676850218219</v>
      </c>
      <c r="H8" s="17">
        <f>IF(H7=0,"--",(H6-H7)/H7*100)</f>
        <v>121.240971766251</v>
      </c>
      <c r="I8" s="17">
        <f>IF(I7=0,"--",(I6-I7)/I7*100)</f>
        <v>105.689900426743</v>
      </c>
      <c r="J8" s="17" t="str">
        <f>IF(J7=0,"--",(J6-J7)/J7*100)</f>
        <v>--</v>
      </c>
      <c r="K8" s="17">
        <f>IF(K7=0,"--",(K6-K7)/K7*100)</f>
        <v>11.1111709663691</v>
      </c>
      <c r="L8" s="17">
        <f>IF(L7=0,"--",(L6-L7)/L7*100)</f>
        <v>-57.5295487199925</v>
      </c>
      <c r="M8" s="39"/>
      <c r="O8" s="22" t="str">
        <f>IF(C19=0,"--",(D19/C19)*100)</f>
        <v>--</v>
      </c>
    </row>
    <row r="9" spans="1:2" ht="15">
      <c r="A9" s="9"/>
      <c r="B9" s="9"/>
    </row>
    <row r="10" spans="1:13" ht="15">
      <c r="A10" s="10" t="s">
        <v>8</v>
      </c>
      <c r="B10" s="18" t="s">
        <v>13</v>
      </c>
      <c r="C10" s="22"/>
      <c r="D10" s="26"/>
      <c r="E10" s="10" t="s">
        <v>17</v>
      </c>
      <c r="F10" s="26"/>
      <c r="G10" s="22"/>
      <c r="H10" s="18"/>
      <c r="I10" s="18" t="s">
        <v>23</v>
      </c>
      <c r="J10" s="22"/>
      <c r="K10" s="22"/>
      <c r="L10" s="22"/>
      <c r="M10" s="40" t="s">
        <v>33</v>
      </c>
    </row>
    <row r="11" spans="1:6" ht="15">
      <c r="A11" s="10"/>
      <c r="B11" s="10"/>
      <c r="C11" s="18"/>
      <c r="D11" s="18"/>
      <c r="E11" s="10" t="s">
        <v>18</v>
      </c>
      <c r="F11" s="18"/>
    </row>
    <row r="12" spans="1:6" ht="15">
      <c r="A12" s="10"/>
      <c r="B12" s="10"/>
      <c r="C12" s="18"/>
      <c r="D12" s="18"/>
      <c r="E12" s="10"/>
      <c r="F12" s="18"/>
    </row>
    <row r="13" spans="1:6" ht="15">
      <c r="A13" s="10"/>
      <c r="B13" s="10"/>
      <c r="C13" s="18"/>
      <c r="D13" s="18"/>
      <c r="E13" s="10"/>
      <c r="F13" s="18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1" t="s">
        <v>9</v>
      </c>
      <c r="B15" s="10"/>
      <c r="C15" s="10"/>
      <c r="D15" s="10"/>
      <c r="E15" s="10"/>
      <c r="F15" s="10"/>
      <c r="G15" s="10"/>
    </row>
    <row r="16" spans="1:7" ht="15">
      <c r="A16" s="11" t="s">
        <v>10</v>
      </c>
      <c r="B16" s="10"/>
      <c r="C16" s="10"/>
      <c r="D16" s="10"/>
      <c r="E16" s="10"/>
      <c r="F16" s="10"/>
      <c r="G16" s="10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3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