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<sst xmlns="http://schemas.openxmlformats.org/spreadsheetml/2006/main" count="67" uniqueCount="61">
  <si>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</si>
  <si>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</si>
  <si>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臺中市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</si>
  <si>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</si>
  <si>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</si>
  <si>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</si>
  <si>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</si>
  <si>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</si>
  <si>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</si>
  <si>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</si>
  <si>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</si>
  <si>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</si>
  <si>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</si>
  <si>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</si>
  <si>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</si>
  <si>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中華民國110年3月25日編製</t>
  </si>
  <si>
    <t>印表時間：110/03/25 13:16:05</t>
  </si>
  <si>
    <t>資料來源：由本局福利促進科依據第四代定額進用身心障礙者資訊管理系統填報。
填表說明：本表編製1份，並依統計法規定永久保存，資料透過網際網路上傳至「臺中市公務統計行政管理系統」與勞動部勞動力發展署「第四代身心障礙者定額進用資訊管理系統」。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</si>
  <si>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</si>
  <si>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</si>
  <si>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</si>
  <si>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</si>
  <si>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</si>
  <si>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</si>
  <si>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</si>
  <si>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</si>
  <si>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</si>
  <si>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</si>
  <si>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</si>
  <si>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</si>
  <si>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</si>
  <si>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</si>
  <si>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</si>
  <si>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</si>
  <si>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</si>
  <si>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</si>
  <si>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</si>
  <si>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</si>
  <si>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</si>
  <si>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</si>
  <si>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</si>
  <si>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</si>
  <si>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每月終了後30日內填報</t>
  </si>
  <si>
    <t>總    計</t>
  </si>
  <si>
    <t>中華民國110年02月底</t>
  </si>
  <si>
    <t>公  立  機  關  (構)</t>
  </si>
  <si>
    <t>審核</t>
  </si>
  <si>
    <t>機  關</t>
  </si>
  <si>
    <t>學  校</t>
  </si>
  <si>
    <t>業務主管人員</t>
  </si>
  <si>
    <t xml:space="preserve">主辦統計人員 </t>
  </si>
  <si>
    <t>公營企業</t>
  </si>
  <si>
    <t>私  立  機  關  (構)</t>
  </si>
  <si>
    <t>編製機關</t>
  </si>
  <si>
    <t>表    號</t>
  </si>
  <si>
    <t xml:space="preserve">機關首長    </t>
  </si>
  <si>
    <t>臺中市政府勞工局</t>
  </si>
  <si>
    <t xml:space="preserve">      10790-02-01-2</t>
  </si>
  <si>
    <t>團  體</t>
  </si>
  <si>
    <t xml:space="preserve"> 單位：家；人數：人；金額：元</t>
  </si>
  <si>
    <t>民營企業</t>
  </si>
</sst>
</file>

<file path=xl/styles.xml><?xml version="1.0" encoding="utf-8"?>
<styleSheet xmlns="http://schemas.openxmlformats.org/spreadsheetml/2006/main">
  <numFmts count="2">
    <numFmt numFmtId="188" formatCode="_-* #,##0.00_-;\-* #,##0.00_-;_-* &quot;-&quot;??_-;_-@_-"/>
    <numFmt numFmtId="189" formatCode="_-* #,##0_-;\-* #,##0_-;_-* &quot;-&quot;_-;_-@_-"/>
  </numFmts>
  <fonts count="8">
    <font>
      <sz val="11"/>
      <color theme="1"/>
      <name val="Calibri"/>
      <family val="2"/>
    </font>
    <font>
      <sz val="10"/>
      <name val="Arial"/>
      <family val="2"/>
    </font>
    <font>
      <sz val="12"/>
      <color theme="1"/>
      <name val="新細明體"/>
      <family val="2"/>
    </font>
    <font>
      <sz val="11"/>
      <color rgb="FF000000"/>
      <name val="標楷體"/>
      <family val="2"/>
    </font>
    <font>
      <b/>
      <sz val="16"/>
      <color rgb="FF000000"/>
      <name val="標楷體"/>
      <family val="2"/>
    </font>
    <font>
      <sz val="11"/>
      <color rgb="FFFF0000"/>
      <name val="標楷體"/>
      <family val="2"/>
    </font>
    <font>
      <sz val="9"/>
      <color rgb="FF000000"/>
      <name val="標楷體"/>
      <family val="2"/>
    </font>
    <font>
      <sz val="8"/>
      <color rgb="FF000000"/>
      <name val="標楷體"/>
      <family val="2"/>
    </font>
  </fonts>
  <fills count="2">
    <fill>
      <patternFill/>
    </fill>
    <fill>
      <patternFill patternType="gray125"/>
    </fill>
  </fills>
  <borders count="29">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bottom style="double">
        <color rgb="FF000000"/>
      </bottom>
    </border>
    <border>
      <left style="thin">
        <color rgb="FF000000"/>
      </left>
      <right/>
      <top style="double">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double">
        <color rgb="FF000000"/>
      </bottom>
    </border>
    <border>
      <left style="thin">
        <color rgb="FF000000"/>
      </left>
      <right style="thin">
        <color rgb="FF000000"/>
      </right>
      <top/>
      <bottom style="thin">
        <color rgb="FF000000"/>
      </bottom>
    </border>
    <border>
      <left/>
      <right/>
      <top style="thin">
        <color rgb="FF000000"/>
      </top>
      <bottom/>
    </border>
    <border>
      <left/>
      <right/>
      <top/>
      <bottom style="thin">
        <color rgb="FF000000"/>
      </bottom>
    </border>
    <border>
      <left/>
      <right/>
      <top style="double">
        <color rgb="FF000000"/>
      </top>
      <bottom style="double">
        <color rgb="FF000000"/>
      </bottom>
    </border>
    <border>
      <left/>
      <right/>
      <top style="double">
        <color rgb="FF000000"/>
      </top>
      <bottom style="thin">
        <color rgb="FF000000"/>
      </bottom>
    </border>
    <border>
      <left/>
      <right/>
      <top style="thin">
        <color rgb="FF000000"/>
      </top>
      <bottom style="thin">
        <color rgb="FF000000"/>
      </bottom>
    </border>
    <border>
      <left/>
      <right/>
      <top style="thin">
        <color rgb="FF000000"/>
      </top>
      <bottom style="double">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double">
        <color rgb="FF000000"/>
      </bottom>
    </border>
    <border>
      <left/>
      <right style="thin">
        <color rgb="FF000000"/>
      </right>
      <top style="double">
        <color rgb="FF000000"/>
      </top>
      <bottom style="double">
        <color rgb="FF000000"/>
      </bottom>
    </border>
    <border>
      <left/>
      <right style="thin">
        <color rgb="FF000000"/>
      </righ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style="thin">
        <color rgb="FF000000"/>
      </bottom>
    </border>
    <border>
      <left style="thin">
        <color rgb="FF000000"/>
      </left>
      <right style="thin">
        <color rgb="FF000000"/>
      </right>
      <top style="thin">
        <color rgb="FF000000"/>
      </top>
      <bottom style="double">
        <color rgb="FF000000"/>
      </bottom>
    </border>
    <border>
      <left/>
      <right style="thin">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ill="0" applyBorder="0" applyAlignment="0" applyProtection="0"/>
  </cellStyleXfs>
  <cellXfs count="104">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189" fontId="3" fillId="0" borderId="2" xfId="20" applyNumberFormat="1" applyFont="1" applyBorder="1" applyAlignment="1">
      <alignment horizontal="center" vertical="center"/>
    </xf>
    <xf numFmtId="189" fontId="3" fillId="0" borderId="3" xfId="20" applyNumberFormat="1" applyFont="1" applyBorder="1" applyAlignment="1">
      <alignment horizontal="center" vertical="center"/>
    </xf>
    <xf numFmtId="189" fontId="3" fillId="0" borderId="4" xfId="20" applyNumberFormat="1" applyFont="1" applyBorder="1" applyAlignment="1">
      <alignment horizontal="center" vertical="center" wrapText="1"/>
    </xf>
    <xf numFmtId="189" fontId="3" fillId="0" borderId="5" xfId="20" applyNumberFormat="1" applyFont="1" applyBorder="1" applyAlignment="1">
      <alignment horizontal="center" vertical="center" wrapText="1"/>
    </xf>
    <xf numFmtId="189" fontId="3" fillId="0" borderId="6" xfId="20" applyNumberFormat="1" applyFont="1" applyBorder="1" applyAlignment="1">
      <alignment horizontal="center" vertical="center" wrapText="1"/>
    </xf>
    <xf numFmtId="189" fontId="3" fillId="0" borderId="7" xfId="20" applyNumberFormat="1" applyFont="1" applyBorder="1" applyAlignment="1">
      <alignment horizontal="center" vertical="center" wrapText="1"/>
    </xf>
    <xf numFmtId="189" fontId="3" fillId="0" borderId="5" xfId="20" applyNumberFormat="1" applyFont="1" applyBorder="1" applyAlignment="1">
      <alignment vertical="center" wrapText="1"/>
    </xf>
    <xf numFmtId="189" fontId="3" fillId="0" borderId="7" xfId="20" applyNumberFormat="1" applyFont="1" applyBorder="1" applyAlignment="1">
      <alignment horizontal="left" vertical="center" wrapText="1"/>
    </xf>
    <xf numFmtId="189" fontId="3" fillId="0" borderId="5" xfId="20" applyNumberFormat="1" applyFont="1" applyBorder="1" applyAlignment="1">
      <alignment horizontal="left" vertical="center" wrapText="1"/>
    </xf>
    <xf numFmtId="189" fontId="2" fillId="0" borderId="8" xfId="20" applyNumberFormat="1" applyFont="1" applyBorder="1" applyAlignment="1">
      <alignment vertical="center" wrapText="1"/>
    </xf>
    <xf numFmtId="189" fontId="3" fillId="0" borderId="8" xfId="20" applyNumberFormat="1" applyFont="1" applyBorder="1" applyAlignment="1">
      <alignment horizontal="left" vertical="center" wrapText="1"/>
    </xf>
    <xf numFmtId="189" fontId="3" fillId="0" borderId="9" xfId="20" applyNumberFormat="1" applyFont="1" applyBorder="1" applyAlignment="1">
      <alignment horizontal="center" vertical="center" wrapText="1"/>
    </xf>
    <xf numFmtId="189" fontId="3" fillId="0" borderId="10" xfId="20" applyNumberFormat="1" applyFont="1" applyBorder="1" applyAlignment="1">
      <alignment horizontal="center" vertical="center" wrapText="1"/>
    </xf>
    <xf numFmtId="189" fontId="3" fillId="0" borderId="11" xfId="20" applyNumberFormat="1" applyFont="1" applyBorder="1" applyAlignment="1">
      <alignment horizontal="center" vertical="center" wrapText="1"/>
    </xf>
    <xf numFmtId="189" fontId="3" fillId="0" borderId="12" xfId="20" applyNumberFormat="1" applyFont="1" applyBorder="1" applyAlignment="1">
      <alignment horizontal="center" vertical="center" wrapText="1"/>
    </xf>
    <xf numFmtId="0" fontId="3" fillId="0" borderId="13" xfId="20" applyFont="1" applyBorder="1"/>
    <xf numFmtId="0" fontId="3" fillId="0" borderId="0" xfId="20" applyFont="1" applyAlignment="1">
      <alignment horizontal="left"/>
    </xf>
    <xf numFmtId="0" fontId="3" fillId="0" borderId="0" xfId="20" applyFont="1"/>
    <xf numFmtId="0" fontId="3" fillId="0" borderId="0" xfId="20" applyFont="1" applyAlignment="1">
      <alignment wrapText="1"/>
    </xf>
    <xf numFmtId="0" fontId="4" fillId="0" borderId="13" xfId="20" applyFont="1" applyBorder="1" applyAlignment="1">
      <alignment horizontal="center" vertical="center"/>
    </xf>
    <xf numFmtId="0" fontId="3" fillId="0" borderId="14" xfId="20" applyFont="1" applyBorder="1" applyAlignment="1">
      <alignment horizontal="right" vertical="center"/>
    </xf>
    <xf numFmtId="189" fontId="3" fillId="0" borderId="13" xfId="20" applyNumberFormat="1" applyFont="1" applyBorder="1" applyAlignment="1">
      <alignment horizontal="center" vertical="center"/>
    </xf>
    <xf numFmtId="189" fontId="3" fillId="0" borderId="14" xfId="20" applyNumberFormat="1" applyFont="1" applyBorder="1" applyAlignment="1">
      <alignment horizontal="center" vertical="center"/>
    </xf>
    <xf numFmtId="189" fontId="3" fillId="0" borderId="10" xfId="20" applyNumberFormat="1" applyFont="1" applyBorder="1" applyAlignment="1">
      <alignment horizontal="center" vertical="center"/>
    </xf>
    <xf numFmtId="189" fontId="5" fillId="0" borderId="10" xfId="20" applyNumberFormat="1" applyFont="1" applyBorder="1" applyAlignment="1">
      <alignment horizontal="center" vertical="center"/>
    </xf>
    <xf numFmtId="189" fontId="3" fillId="0" borderId="11" xfId="20" applyNumberFormat="1" applyFont="1" applyBorder="1" applyAlignment="1">
      <alignment horizontal="center" vertical="center"/>
    </xf>
    <xf numFmtId="189" fontId="3" fillId="0" borderId="15" xfId="20" applyNumberFormat="1" applyFont="1" applyBorder="1" applyAlignment="1">
      <alignment horizontal="center" vertical="center" wrapText="1"/>
    </xf>
    <xf numFmtId="189" fontId="6" fillId="0" borderId="4" xfId="20" applyNumberFormat="1" applyFont="1" applyBorder="1" applyAlignment="1">
      <alignment horizontal="center" vertical="center" wrapText="1"/>
    </xf>
    <xf numFmtId="189" fontId="6" fillId="0" borderId="12" xfId="20" applyNumberFormat="1" applyFont="1" applyBorder="1" applyAlignment="1">
      <alignment horizontal="center" vertical="center" wrapText="1"/>
    </xf>
    <xf numFmtId="189" fontId="5" fillId="0" borderId="10" xfId="20" applyNumberFormat="1" applyFont="1" applyBorder="1" applyAlignment="1">
      <alignment horizontal="center" vertical="center" wrapText="1"/>
    </xf>
    <xf numFmtId="189" fontId="3" fillId="0" borderId="2" xfId="20" applyNumberFormat="1" applyFont="1" applyBorder="1" applyAlignment="1">
      <alignment horizontal="center" vertical="center" wrapText="1"/>
    </xf>
    <xf numFmtId="189" fontId="3" fillId="0" borderId="16" xfId="20" applyNumberFormat="1" applyFont="1" applyBorder="1" applyAlignment="1">
      <alignment horizontal="center" vertical="center" wrapText="1"/>
    </xf>
    <xf numFmtId="189" fontId="3" fillId="0" borderId="17" xfId="20" applyNumberFormat="1" applyFont="1" applyBorder="1" applyAlignment="1">
      <alignment horizontal="center" vertical="center" wrapText="1"/>
    </xf>
    <xf numFmtId="189" fontId="3" fillId="0" borderId="18" xfId="20" applyNumberFormat="1" applyFont="1" applyBorder="1" applyAlignment="1">
      <alignment horizontal="center" vertical="center" wrapText="1"/>
    </xf>
    <xf numFmtId="189" fontId="7" fillId="0" borderId="4" xfId="20" applyNumberFormat="1" applyFont="1" applyBorder="1" applyAlignment="1">
      <alignment horizontal="center" vertical="center" wrapText="1"/>
    </xf>
    <xf numFmtId="189" fontId="7" fillId="0" borderId="12" xfId="20" applyNumberFormat="1" applyFont="1" applyBorder="1" applyAlignment="1">
      <alignment horizontal="center" vertical="center" wrapText="1"/>
    </xf>
    <xf numFmtId="189" fontId="3" fillId="0" borderId="19" xfId="20" applyNumberFormat="1" applyFont="1" applyBorder="1" applyAlignment="1">
      <alignment horizontal="center" vertical="center"/>
    </xf>
    <xf numFmtId="189" fontId="3" fillId="0" borderId="20" xfId="20" applyNumberFormat="1" applyFont="1" applyBorder="1" applyAlignment="1">
      <alignment horizontal="center" vertical="center"/>
    </xf>
    <xf numFmtId="189" fontId="3" fillId="0" borderId="21" xfId="20" applyNumberFormat="1" applyFont="1" applyBorder="1" applyAlignment="1">
      <alignment horizontal="center" vertical="center"/>
    </xf>
    <xf numFmtId="189" fontId="5" fillId="0" borderId="21" xfId="20" applyNumberFormat="1" applyFont="1" applyBorder="1" applyAlignment="1">
      <alignment horizontal="center" vertical="center"/>
    </xf>
    <xf numFmtId="189" fontId="3" fillId="0" borderId="22" xfId="20" applyNumberFormat="1" applyFont="1" applyBorder="1" applyAlignment="1">
      <alignment horizontal="center" vertical="center"/>
    </xf>
    <xf numFmtId="189" fontId="3" fillId="0" borderId="23" xfId="20" applyNumberFormat="1" applyFont="1" applyBorder="1" applyAlignment="1">
      <alignment horizontal="center" vertical="center" wrapText="1"/>
    </xf>
    <xf numFmtId="189" fontId="3" fillId="0" borderId="24" xfId="20" applyNumberFormat="1" applyFont="1" applyBorder="1" applyAlignment="1">
      <alignment horizontal="center" vertical="center" wrapText="1"/>
    </xf>
    <xf numFmtId="189" fontId="3" fillId="0" borderId="1" xfId="20" applyNumberFormat="1" applyFont="1" applyBorder="1" applyAlignment="1">
      <alignment horizontal="center" vertical="center" wrapText="1"/>
    </xf>
    <xf numFmtId="189" fontId="3" fillId="0" borderId="21" xfId="20" applyNumberFormat="1" applyFont="1" applyBorder="1" applyAlignment="1">
      <alignment horizontal="center" vertical="center" wrapText="1"/>
    </xf>
    <xf numFmtId="189" fontId="5" fillId="0" borderId="21" xfId="20" applyNumberFormat="1" applyFont="1" applyBorder="1" applyAlignment="1">
      <alignment horizontal="center" vertical="center" wrapText="1"/>
    </xf>
    <xf numFmtId="189" fontId="3" fillId="0" borderId="22" xfId="20" applyNumberFormat="1" applyFont="1" applyBorder="1" applyAlignment="1">
      <alignment horizontal="center" vertical="center" wrapText="1"/>
    </xf>
    <xf numFmtId="189" fontId="3" fillId="0" borderId="19" xfId="20" applyNumberFormat="1" applyFont="1" applyBorder="1" applyAlignment="1">
      <alignment horizontal="center" vertical="center" wrapText="1"/>
    </xf>
    <xf numFmtId="189" fontId="2" fillId="0" borderId="22" xfId="20" applyNumberFormat="1" applyFont="1" applyBorder="1" applyAlignment="1">
      <alignment horizontal="center" vertical="center" wrapText="1"/>
    </xf>
    <xf numFmtId="0" fontId="3" fillId="0" borderId="0" xfId="20" applyFont="1" applyAlignment="1">
      <alignment horizontal="center" vertical="center"/>
    </xf>
    <xf numFmtId="0" fontId="3" fillId="0" borderId="14" xfId="20" applyFont="1" applyBorder="1" applyAlignment="1">
      <alignment horizontal="center" vertical="center"/>
    </xf>
    <xf numFmtId="189" fontId="3" fillId="0" borderId="1" xfId="20" applyNumberFormat="1" applyFont="1" applyBorder="1" applyAlignment="1">
      <alignment horizontal="center" vertical="center"/>
    </xf>
    <xf numFmtId="189" fontId="5" fillId="0" borderId="1" xfId="20" applyNumberFormat="1" applyFont="1" applyBorder="1" applyAlignment="1">
      <alignment horizontal="right" vertical="center"/>
    </xf>
    <xf numFmtId="189" fontId="5" fillId="0" borderId="25" xfId="20" applyNumberFormat="1" applyFont="1" applyBorder="1" applyAlignment="1">
      <alignment horizontal="right" vertical="center"/>
    </xf>
    <xf numFmtId="189" fontId="5" fillId="0" borderId="26" xfId="20" applyNumberFormat="1" applyFont="1" applyBorder="1" applyAlignment="1">
      <alignment horizontal="right" vertical="center"/>
    </xf>
    <xf numFmtId="189" fontId="5" fillId="0" borderId="27" xfId="20" applyNumberFormat="1" applyFont="1" applyBorder="1" applyAlignment="1">
      <alignment horizontal="right" vertical="center"/>
    </xf>
    <xf numFmtId="189" fontId="5" fillId="0" borderId="12" xfId="20" applyNumberFormat="1" applyFont="1" applyBorder="1" applyAlignment="1">
      <alignment horizontal="right" vertical="center"/>
    </xf>
    <xf numFmtId="189" fontId="5" fillId="0" borderId="4" xfId="20" applyNumberFormat="1" applyFont="1" applyBorder="1" applyAlignment="1">
      <alignment horizontal="right" vertical="center"/>
    </xf>
    <xf numFmtId="189" fontId="3" fillId="0" borderId="9" xfId="20" applyNumberFormat="1" applyFont="1" applyBorder="1" applyAlignment="1">
      <alignment horizontal="right" vertical="center"/>
    </xf>
    <xf numFmtId="189" fontId="3" fillId="0" borderId="10" xfId="20" applyNumberFormat="1" applyFont="1" applyBorder="1" applyAlignment="1">
      <alignment horizontal="right" vertical="center"/>
    </xf>
    <xf numFmtId="189" fontId="3" fillId="0" borderId="11" xfId="20" applyNumberFormat="1" applyFont="1" applyBorder="1" applyAlignment="1">
      <alignment horizontal="right" vertical="center"/>
    </xf>
    <xf numFmtId="189" fontId="5" fillId="0" borderId="1" xfId="20" applyNumberFormat="1" applyFont="1" applyBorder="1" applyAlignment="1">
      <alignment horizontal="right"/>
    </xf>
    <xf numFmtId="0" fontId="3" fillId="0" borderId="14" xfId="20" applyFont="1" applyBorder="1" applyAlignment="1">
      <alignment vertical="center"/>
    </xf>
    <xf numFmtId="49" fontId="3" fillId="0" borderId="14" xfId="20" applyNumberFormat="1" applyFont="1" applyBorder="1" applyAlignment="1">
      <alignment horizontal="center" vertical="center"/>
    </xf>
    <xf numFmtId="189" fontId="3" fillId="0" borderId="16" xfId="20" applyNumberFormat="1" applyFont="1" applyBorder="1" applyAlignment="1">
      <alignment horizontal="right"/>
    </xf>
    <xf numFmtId="189" fontId="3" fillId="0" borderId="17" xfId="20" applyNumberFormat="1" applyFont="1" applyBorder="1" applyAlignment="1">
      <alignment horizontal="right"/>
    </xf>
    <xf numFmtId="189" fontId="3" fillId="0" borderId="18" xfId="20" applyNumberFormat="1" applyFont="1" applyBorder="1" applyAlignment="1">
      <alignment horizontal="right"/>
    </xf>
    <xf numFmtId="0" fontId="3" fillId="0" borderId="14" xfId="20" applyFont="1" applyBorder="1" applyAlignment="1">
      <alignment horizontal="center"/>
    </xf>
    <xf numFmtId="189" fontId="3" fillId="0" borderId="17" xfId="20" applyNumberFormat="1" applyFont="1" applyBorder="1" applyAlignment="1">
      <alignment horizontal="center" vertical="center"/>
    </xf>
    <xf numFmtId="189" fontId="3" fillId="0" borderId="1" xfId="20" applyNumberFormat="1" applyFont="1" applyBorder="1" applyAlignment="1">
      <alignment horizontal="right" vertical="center"/>
    </xf>
    <xf numFmtId="189" fontId="3" fillId="0" borderId="4" xfId="20" applyNumberFormat="1" applyFont="1" applyBorder="1" applyAlignment="1">
      <alignment horizontal="right" vertical="center"/>
    </xf>
    <xf numFmtId="189" fontId="3" fillId="0" borderId="25" xfId="20" applyNumberFormat="1" applyFont="1" applyBorder="1" applyAlignment="1">
      <alignment horizontal="right" vertical="center"/>
    </xf>
    <xf numFmtId="189" fontId="3" fillId="0" borderId="26" xfId="20" applyNumberFormat="1" applyFont="1" applyBorder="1" applyAlignment="1">
      <alignment horizontal="right" vertical="center"/>
    </xf>
    <xf numFmtId="189" fontId="3" fillId="0" borderId="27" xfId="20" applyNumberFormat="1" applyFont="1" applyBorder="1" applyAlignment="1">
      <alignment horizontal="right" vertical="center"/>
    </xf>
    <xf numFmtId="189" fontId="3" fillId="0" borderId="12" xfId="20" applyNumberFormat="1" applyFont="1" applyBorder="1" applyAlignment="1">
      <alignment horizontal="right" vertical="center"/>
    </xf>
    <xf numFmtId="189" fontId="3" fillId="0" borderId="16" xfId="21" applyNumberFormat="1" applyFont="1" applyBorder="1" applyAlignment="1">
      <alignment horizontal="right"/>
    </xf>
    <xf numFmtId="189" fontId="3" fillId="0" borderId="17" xfId="21" applyNumberFormat="1" applyFont="1" applyBorder="1" applyAlignment="1">
      <alignment horizontal="right"/>
    </xf>
    <xf numFmtId="189" fontId="3" fillId="0" borderId="18" xfId="21" applyNumberFormat="1" applyFont="1" applyBorder="1" applyAlignment="1">
      <alignment horizontal="right"/>
    </xf>
    <xf numFmtId="189" fontId="3" fillId="0" borderId="26" xfId="21" applyNumberFormat="1" applyFont="1" applyBorder="1" applyAlignment="1">
      <alignment horizontal="right" vertical="center"/>
    </xf>
    <xf numFmtId="189" fontId="3" fillId="0" borderId="1" xfId="21" applyNumberFormat="1" applyFont="1" applyBorder="1" applyAlignment="1">
      <alignment horizontal="right" vertical="center"/>
    </xf>
    <xf numFmtId="189" fontId="3" fillId="0" borderId="4" xfId="21" applyNumberFormat="1" applyFont="1" applyBorder="1" applyAlignment="1">
      <alignment horizontal="right"/>
    </xf>
    <xf numFmtId="189" fontId="3" fillId="0" borderId="1" xfId="21" applyNumberFormat="1" applyFont="1" applyBorder="1" applyAlignment="1">
      <alignment horizontal="right"/>
    </xf>
    <xf numFmtId="0" fontId="3" fillId="0" borderId="28" xfId="20" applyFont="1" applyBorder="1" applyAlignment="1">
      <alignment horizontal="center" vertical="center"/>
    </xf>
    <xf numFmtId="0" fontId="3" fillId="0" borderId="14" xfId="20" applyFont="1" applyBorder="1"/>
    <xf numFmtId="0" fontId="3" fillId="0" borderId="10" xfId="20" applyFont="1" applyBorder="1" applyAlignment="1">
      <alignment horizontal="left" vertical="center"/>
    </xf>
    <xf numFmtId="0" fontId="3" fillId="0" borderId="10" xfId="20" applyFont="1" applyBorder="1" applyAlignment="1">
      <alignment horizontal="center" vertical="center"/>
    </xf>
    <xf numFmtId="0" fontId="3" fillId="0" borderId="17" xfId="20" applyFont="1" applyBorder="1" applyAlignment="1">
      <alignment horizontal="left" vertical="center"/>
    </xf>
    <xf numFmtId="189" fontId="5" fillId="0" borderId="10" xfId="20" applyNumberFormat="1" applyFont="1" applyBorder="1" applyAlignment="1">
      <alignment horizontal="right" vertical="center"/>
    </xf>
    <xf numFmtId="189" fontId="3" fillId="0" borderId="2" xfId="20" applyNumberFormat="1" applyFont="1" applyBorder="1" applyAlignment="1">
      <alignment horizontal="right" vertical="center"/>
    </xf>
    <xf numFmtId="189" fontId="3" fillId="0" borderId="6" xfId="20" applyNumberFormat="1" applyFont="1" applyBorder="1" applyAlignment="1">
      <alignment horizontal="right" vertical="center"/>
    </xf>
    <xf numFmtId="189" fontId="3" fillId="0" borderId="3" xfId="20" applyNumberFormat="1" applyFont="1" applyBorder="1" applyAlignment="1">
      <alignment horizontal="right" vertical="center"/>
    </xf>
    <xf numFmtId="189" fontId="3" fillId="0" borderId="9" xfId="21" applyNumberFormat="1" applyFont="1" applyBorder="1" applyAlignment="1">
      <alignment horizontal="right" vertical="center"/>
    </xf>
    <xf numFmtId="189" fontId="3" fillId="0" borderId="10" xfId="21" applyNumberFormat="1" applyFont="1" applyBorder="1" applyAlignment="1">
      <alignment horizontal="right" vertical="center"/>
    </xf>
    <xf numFmtId="189" fontId="3" fillId="0" borderId="2" xfId="21" applyNumberFormat="1" applyFont="1" applyBorder="1" applyAlignment="1">
      <alignment horizontal="right"/>
    </xf>
    <xf numFmtId="189" fontId="3" fillId="0" borderId="10" xfId="21" applyNumberFormat="1" applyFont="1" applyBorder="1" applyAlignment="1">
      <alignment horizontal="right"/>
    </xf>
    <xf numFmtId="0" fontId="3" fillId="0" borderId="0" xfId="20" applyFont="1" applyAlignment="1">
      <alignment horizontal="right"/>
    </xf>
    <xf numFmtId="189" fontId="3" fillId="0" borderId="0" xfId="20" applyNumberFormat="1" applyFont="1" applyAlignment="1">
      <alignment horizontal="center" vertical="center"/>
    </xf>
    <xf numFmtId="189" fontId="3" fillId="0" borderId="0" xfId="20" applyNumberFormat="1" applyFont="1"/>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40"/>
  <sheetViews>
    <sheetView tabSelected="1" zoomScale="82" zoomScaleNormal="82" workbookViewId="0" topLeftCell="A1">
      <selection activeCell="K7" sqref="K7"/>
    </sheetView>
  </sheetViews>
  <sheetFormatPr defaultColWidth="9.00390625" defaultRowHeight="15"/>
  <cols>
    <col min="1" max="1" width="2.7109375" style="23" customWidth="1"/>
    <col min="2" max="2" width="3.421875" style="23" customWidth="1"/>
    <col min="3" max="3" width="10.421875" style="23" customWidth="1"/>
    <col min="4" max="4" width="20.421875" style="23" customWidth="1"/>
    <col min="5" max="5" width="18.28125" style="23" customWidth="1"/>
    <col min="6" max="6" width="17.140625" style="23" customWidth="1"/>
    <col min="7" max="7" width="15.421875" style="23" customWidth="1"/>
    <col min="8" max="8" width="19.140625" style="23" customWidth="1"/>
    <col min="9" max="9" width="16.57421875" style="23" customWidth="1"/>
    <col min="10" max="10" width="15.7109375" style="23" customWidth="1"/>
    <col min="11" max="11" width="14.57421875" style="23" customWidth="1"/>
    <col min="12" max="12" width="15.7109375" style="23" customWidth="1"/>
    <col min="13" max="13" width="9.00390625" style="23" customWidth="1"/>
    <col min="14" max="16384" width="9.28125" style="23" customWidth="1"/>
  </cols>
  <sheetData>
    <row r="1" spans="1:13" s="55" customFormat="1" ht="15">
      <c r="A1" s="3" t="s">
        <v>0</v>
      </c>
      <c r="B1" s="3"/>
      <c r="C1" s="3"/>
      <c r="D1" s="55"/>
      <c r="E1" s="55"/>
      <c r="F1" s="55"/>
      <c r="G1" s="55"/>
      <c r="H1" s="55"/>
      <c r="I1" s="88"/>
      <c r="J1" s="3" t="s">
        <v>53</v>
      </c>
      <c r="K1" s="3" t="s">
        <v>56</v>
      </c>
      <c r="L1" s="91"/>
      <c r="M1" s="55"/>
    </row>
    <row r="2" spans="1:13" s="55" customFormat="1" ht="15">
      <c r="A2" s="3" t="s">
        <v>1</v>
      </c>
      <c r="B2" s="3"/>
      <c r="C2" s="3"/>
      <c r="D2" s="56" t="s">
        <v>42</v>
      </c>
      <c r="E2" s="68"/>
      <c r="F2" s="56"/>
      <c r="G2" s="56"/>
      <c r="H2" s="56"/>
      <c r="I2" s="56"/>
      <c r="J2" s="3" t="s">
        <v>54</v>
      </c>
      <c r="K2" s="90" t="s">
        <v>57</v>
      </c>
      <c r="L2" s="92"/>
      <c r="M2" s="55"/>
    </row>
    <row r="3" spans="1:13" s="55" customFormat="1" ht="26.1" customHeight="1">
      <c r="A3" s="4" t="s">
        <v>2</v>
      </c>
      <c r="B3" s="25"/>
      <c r="C3" s="25"/>
      <c r="D3" s="25"/>
      <c r="E3" s="25"/>
      <c r="F3" s="25"/>
      <c r="G3" s="25"/>
      <c r="H3" s="25"/>
      <c r="I3" s="25"/>
      <c r="J3" s="25"/>
      <c r="K3" s="25"/>
      <c r="L3" s="25"/>
      <c r="M3" s="55"/>
    </row>
    <row r="4" spans="1:13" s="55" customFormat="1" ht="23.1" customHeight="1">
      <c r="A4" s="5"/>
      <c r="B4" s="26"/>
      <c r="C4" s="26"/>
      <c r="D4" s="26"/>
      <c r="E4" s="69" t="s">
        <v>44</v>
      </c>
      <c r="F4" s="73"/>
      <c r="G4" s="73"/>
      <c r="H4" s="73"/>
      <c r="I4" s="89"/>
      <c r="J4" s="89"/>
      <c r="K4" s="56"/>
      <c r="L4" s="26" t="s">
        <v>59</v>
      </c>
      <c r="M4" s="55"/>
    </row>
    <row r="5" spans="1:13" s="102" customFormat="1" ht="15">
      <c r="A5" s="6" t="s">
        <v>3</v>
      </c>
      <c r="B5" s="27"/>
      <c r="C5" s="42"/>
      <c r="D5" s="57" t="s">
        <v>43</v>
      </c>
      <c r="E5" s="29" t="s">
        <v>45</v>
      </c>
      <c r="F5" s="74"/>
      <c r="G5" s="74"/>
      <c r="H5" s="44"/>
      <c r="I5" s="29" t="s">
        <v>52</v>
      </c>
      <c r="J5" s="74"/>
      <c r="K5" s="74"/>
      <c r="L5" s="74"/>
      <c r="M5" s="102"/>
    </row>
    <row r="6" spans="1:13" s="102" customFormat="1" ht="23.1" customHeight="1">
      <c r="A6" s="7"/>
      <c r="B6" s="28"/>
      <c r="C6" s="43"/>
      <c r="D6" s="57"/>
      <c r="E6" s="57" t="s">
        <v>18</v>
      </c>
      <c r="F6" s="57" t="s">
        <v>47</v>
      </c>
      <c r="G6" s="57" t="s">
        <v>48</v>
      </c>
      <c r="H6" s="57" t="s">
        <v>51</v>
      </c>
      <c r="I6" s="57" t="s">
        <v>18</v>
      </c>
      <c r="J6" s="57" t="s">
        <v>48</v>
      </c>
      <c r="K6" s="57" t="s">
        <v>58</v>
      </c>
      <c r="L6" s="29" t="s">
        <v>60</v>
      </c>
      <c r="M6" s="102"/>
    </row>
    <row r="7" spans="1:13" s="102" customFormat="1" ht="22.5" customHeight="1">
      <c r="A7" s="8" t="s">
        <v>4</v>
      </c>
      <c r="B7" s="29" t="s">
        <v>18</v>
      </c>
      <c r="C7" s="44"/>
      <c r="D7" s="58">
        <f>E7+I7</f>
        <v>2112</v>
      </c>
      <c r="E7" s="58">
        <f>SUM(F7:H7)</f>
        <v>479</v>
      </c>
      <c r="F7" s="58">
        <f>SUM(F8:F10)</f>
        <v>158</v>
      </c>
      <c r="G7" s="58">
        <f>SUM(G8:G10)</f>
        <v>283</v>
      </c>
      <c r="H7" s="58">
        <f>SUM(H8:H10)</f>
        <v>38</v>
      </c>
      <c r="I7" s="58">
        <f>SUM(J7:L7)</f>
        <v>1633</v>
      </c>
      <c r="J7" s="58">
        <f>SUM(J8:J10)</f>
        <v>40</v>
      </c>
      <c r="K7" s="58">
        <f>SUM(K8:K10)</f>
        <v>58</v>
      </c>
      <c r="L7" s="93">
        <f>SUM(L8:L10)</f>
        <v>1535</v>
      </c>
      <c r="M7" s="102"/>
    </row>
    <row r="8" spans="1:13" s="102" customFormat="1" ht="24" customHeight="1">
      <c r="A8" s="9"/>
      <c r="B8" s="30" t="s">
        <v>19</v>
      </c>
      <c r="C8" s="45"/>
      <c r="D8" s="58">
        <f>E8+I8</f>
        <v>1036</v>
      </c>
      <c r="E8" s="58">
        <f>SUM(F8:H8)</f>
        <v>223</v>
      </c>
      <c r="F8" s="75">
        <v>87</v>
      </c>
      <c r="G8" s="75">
        <v>125</v>
      </c>
      <c r="H8" s="75">
        <v>11</v>
      </c>
      <c r="I8" s="58">
        <f>SUM(J8:L8)</f>
        <v>813</v>
      </c>
      <c r="J8" s="75">
        <v>19</v>
      </c>
      <c r="K8" s="75">
        <v>33</v>
      </c>
      <c r="L8" s="65">
        <v>761</v>
      </c>
      <c r="M8" s="102"/>
    </row>
    <row r="9" spans="1:13" s="102" customFormat="1" ht="23.25" customHeight="1">
      <c r="A9" s="9"/>
      <c r="B9" s="29" t="s">
        <v>20</v>
      </c>
      <c r="C9" s="44"/>
      <c r="D9" s="58">
        <f>E9+I9</f>
        <v>925</v>
      </c>
      <c r="E9" s="58">
        <f>SUM(F9:H9)</f>
        <v>254</v>
      </c>
      <c r="F9" s="75">
        <v>69</v>
      </c>
      <c r="G9" s="75">
        <v>158</v>
      </c>
      <c r="H9" s="75">
        <v>27</v>
      </c>
      <c r="I9" s="58">
        <f>SUM(J9:L9)</f>
        <v>671</v>
      </c>
      <c r="J9" s="75">
        <v>19</v>
      </c>
      <c r="K9" s="75">
        <v>24</v>
      </c>
      <c r="L9" s="65">
        <v>628</v>
      </c>
      <c r="M9" s="102"/>
    </row>
    <row r="10" spans="1:13" s="102" customFormat="1" ht="28.5" customHeight="1">
      <c r="A10" s="9"/>
      <c r="B10" s="31" t="s">
        <v>21</v>
      </c>
      <c r="C10" s="46"/>
      <c r="D10" s="58">
        <f>E10+I10</f>
        <v>151</v>
      </c>
      <c r="E10" s="58">
        <f>SUM(F10:H10)</f>
        <v>2</v>
      </c>
      <c r="F10" s="76">
        <v>2</v>
      </c>
      <c r="G10" s="76">
        <v>0</v>
      </c>
      <c r="H10" s="76">
        <v>0</v>
      </c>
      <c r="I10" s="58">
        <f>SUM(J10:L10)</f>
        <v>149</v>
      </c>
      <c r="J10" s="76">
        <v>2</v>
      </c>
      <c r="K10" s="76">
        <v>1</v>
      </c>
      <c r="L10" s="94">
        <v>146</v>
      </c>
      <c r="M10" s="102"/>
    </row>
    <row r="11" spans="1:13" s="102" customFormat="1" ht="36" customHeight="1">
      <c r="A11" s="10" t="s">
        <v>5</v>
      </c>
      <c r="B11" s="32"/>
      <c r="C11" s="47"/>
      <c r="D11" s="59">
        <f>E11+I11</f>
        <v>147</v>
      </c>
      <c r="E11" s="59">
        <f>SUM(F11:H11)</f>
        <v>2</v>
      </c>
      <c r="F11" s="77">
        <v>2</v>
      </c>
      <c r="G11" s="77">
        <v>0</v>
      </c>
      <c r="H11" s="77">
        <v>0</v>
      </c>
      <c r="I11" s="59">
        <f>SUM(J11:L11)</f>
        <v>145</v>
      </c>
      <c r="J11" s="77">
        <v>2</v>
      </c>
      <c r="K11" s="77">
        <v>1</v>
      </c>
      <c r="L11" s="95">
        <v>142</v>
      </c>
      <c r="M11" s="102"/>
    </row>
    <row r="12" spans="1:13" s="102" customFormat="1" ht="32.25" customHeight="1">
      <c r="A12" s="11" t="s">
        <v>6</v>
      </c>
      <c r="B12" s="17" t="s">
        <v>22</v>
      </c>
      <c r="C12" s="48"/>
      <c r="D12" s="60">
        <f>E12+I12</f>
        <v>5867</v>
      </c>
      <c r="E12" s="60">
        <f>SUM(F12:H12)</f>
        <v>2235</v>
      </c>
      <c r="F12" s="78">
        <v>1046</v>
      </c>
      <c r="G12" s="78">
        <v>858</v>
      </c>
      <c r="H12" s="78">
        <v>331</v>
      </c>
      <c r="I12" s="60">
        <f>SUM(J12:L12)</f>
        <v>3632</v>
      </c>
      <c r="J12" s="78">
        <v>169</v>
      </c>
      <c r="K12" s="78">
        <v>83</v>
      </c>
      <c r="L12" s="64">
        <v>3380</v>
      </c>
      <c r="M12" s="102"/>
    </row>
    <row r="13" spans="1:13" s="102" customFormat="1" ht="31.5" customHeight="1">
      <c r="A13" s="12"/>
      <c r="B13" s="33" t="s">
        <v>23</v>
      </c>
      <c r="C13" s="49" t="s">
        <v>38</v>
      </c>
      <c r="D13" s="58">
        <f>E13+I13</f>
        <v>6939</v>
      </c>
      <c r="E13" s="58">
        <f>SUM(F13:H13)</f>
        <v>2069</v>
      </c>
      <c r="F13" s="75">
        <v>982</v>
      </c>
      <c r="G13" s="75">
        <v>799</v>
      </c>
      <c r="H13" s="75">
        <v>288</v>
      </c>
      <c r="I13" s="58">
        <f>SUM(J13:L13)</f>
        <v>4870</v>
      </c>
      <c r="J13" s="75">
        <v>178</v>
      </c>
      <c r="K13" s="75">
        <v>136</v>
      </c>
      <c r="L13" s="65">
        <v>4556</v>
      </c>
      <c r="M13" s="102"/>
    </row>
    <row r="14" spans="1:13" s="102" customFormat="1" ht="31.5" customHeight="1">
      <c r="A14" s="12"/>
      <c r="B14" s="34"/>
      <c r="C14" s="9" t="s">
        <v>39</v>
      </c>
      <c r="D14" s="58">
        <f>E14+I14</f>
        <v>1566</v>
      </c>
      <c r="E14" s="58">
        <f>SUM(F14:H14)</f>
        <v>538</v>
      </c>
      <c r="F14" s="75">
        <v>241</v>
      </c>
      <c r="G14" s="75">
        <v>222</v>
      </c>
      <c r="H14" s="75">
        <v>75</v>
      </c>
      <c r="I14" s="58">
        <f>SUM(J14:L14)</f>
        <v>1028</v>
      </c>
      <c r="J14" s="75">
        <v>68</v>
      </c>
      <c r="K14" s="75">
        <v>26</v>
      </c>
      <c r="L14" s="65">
        <v>934</v>
      </c>
      <c r="M14" s="102"/>
    </row>
    <row r="15" spans="1:13" s="102" customFormat="1" ht="31.5" customHeight="1">
      <c r="A15" s="12"/>
      <c r="B15" s="18" t="s">
        <v>24</v>
      </c>
      <c r="C15" s="50"/>
      <c r="D15" s="58">
        <f>E15+I15</f>
        <v>9593</v>
      </c>
      <c r="E15" s="58">
        <f>SUM(F15:H15)</f>
        <v>3011</v>
      </c>
      <c r="F15" s="75">
        <v>1410</v>
      </c>
      <c r="G15" s="75">
        <v>1198</v>
      </c>
      <c r="H15" s="75">
        <v>403</v>
      </c>
      <c r="I15" s="58">
        <f>SUM(J15:L15)</f>
        <v>6582</v>
      </c>
      <c r="J15" s="75">
        <v>244</v>
      </c>
      <c r="K15" s="75">
        <v>178</v>
      </c>
      <c r="L15" s="65">
        <v>6160</v>
      </c>
      <c r="M15" s="102"/>
    </row>
    <row r="16" spans="1:13" s="102" customFormat="1" ht="31.5" customHeight="1">
      <c r="A16" s="12"/>
      <c r="B16" s="35" t="s">
        <v>25</v>
      </c>
      <c r="C16" s="51"/>
      <c r="D16" s="58">
        <f>E16+I16</f>
        <v>2638</v>
      </c>
      <c r="E16" s="58">
        <f>SUM(F16:H16)</f>
        <v>372</v>
      </c>
      <c r="F16" s="58">
        <f>SUM(F13:F14)-F12</f>
        <v>177</v>
      </c>
      <c r="G16" s="58">
        <f>SUM(G13:G14)-G12</f>
        <v>163</v>
      </c>
      <c r="H16" s="58">
        <f>SUM(H13:H14)-H12</f>
        <v>32</v>
      </c>
      <c r="I16" s="58">
        <f>SUM(J16:L16)</f>
        <v>2266</v>
      </c>
      <c r="J16" s="58">
        <f>SUM(J13:J14)-J12</f>
        <v>77</v>
      </c>
      <c r="K16" s="58">
        <f>SUM(K13:K14)-K12</f>
        <v>79</v>
      </c>
      <c r="L16" s="93">
        <f>SUM(L13:L14)-L12</f>
        <v>2110</v>
      </c>
      <c r="M16" s="102"/>
    </row>
    <row r="17" spans="1:13" s="102" customFormat="1" ht="31.5" customHeight="1">
      <c r="A17" s="12"/>
      <c r="B17" s="35" t="s">
        <v>26</v>
      </c>
      <c r="C17" s="51"/>
      <c r="D17" s="58">
        <f>E17+I17</f>
        <v>3726</v>
      </c>
      <c r="E17" s="58">
        <f>SUM(F17:H17)</f>
        <v>776</v>
      </c>
      <c r="F17" s="58">
        <f>F15-F12</f>
        <v>364</v>
      </c>
      <c r="G17" s="58">
        <f>G15-G12</f>
        <v>340</v>
      </c>
      <c r="H17" s="58">
        <f>H15-H12</f>
        <v>72</v>
      </c>
      <c r="I17" s="58">
        <f>SUM(J17:L17)</f>
        <v>2950</v>
      </c>
      <c r="J17" s="58">
        <f>J15-J12</f>
        <v>75</v>
      </c>
      <c r="K17" s="58">
        <f>K15-K12</f>
        <v>95</v>
      </c>
      <c r="L17" s="93">
        <f>L15-L12</f>
        <v>2780</v>
      </c>
      <c r="M17" s="102"/>
    </row>
    <row r="18" spans="1:13" s="102" customFormat="1" ht="31.5" customHeight="1">
      <c r="A18" s="12"/>
      <c r="B18" s="18" t="s">
        <v>27</v>
      </c>
      <c r="C18" s="50"/>
      <c r="D18" s="58">
        <f>E18+I18</f>
        <v>2719</v>
      </c>
      <c r="E18" s="58">
        <f>SUM(F18:H18)</f>
        <v>387</v>
      </c>
      <c r="F18" s="75">
        <v>195</v>
      </c>
      <c r="G18" s="75">
        <v>168</v>
      </c>
      <c r="H18" s="75">
        <v>24</v>
      </c>
      <c r="I18" s="58">
        <f>SUM(J18:L18)</f>
        <v>2332</v>
      </c>
      <c r="J18" s="75">
        <v>30</v>
      </c>
      <c r="K18" s="75">
        <v>74</v>
      </c>
      <c r="L18" s="65">
        <v>2228</v>
      </c>
      <c r="M18" s="102"/>
    </row>
    <row r="19" spans="1:13" s="102" customFormat="1" ht="31.5" customHeight="1">
      <c r="A19" s="12"/>
      <c r="B19" s="19" t="s">
        <v>28</v>
      </c>
      <c r="C19" s="52"/>
      <c r="D19" s="61">
        <f>E19+I19</f>
        <v>234</v>
      </c>
      <c r="E19" s="61">
        <f>SUM(F19:H19)</f>
        <v>3</v>
      </c>
      <c r="F19" s="79">
        <v>3</v>
      </c>
      <c r="G19" s="79">
        <v>0</v>
      </c>
      <c r="H19" s="79">
        <v>0</v>
      </c>
      <c r="I19" s="61">
        <f>SUM(J19:L19)</f>
        <v>231</v>
      </c>
      <c r="J19" s="79">
        <v>4</v>
      </c>
      <c r="K19" s="79">
        <v>2</v>
      </c>
      <c r="L19" s="66">
        <v>225</v>
      </c>
      <c r="M19" s="102"/>
    </row>
    <row r="20" spans="1:13" s="102" customFormat="1" ht="31.5" customHeight="1">
      <c r="A20" s="13" t="s">
        <v>7</v>
      </c>
      <c r="B20" s="17" t="s">
        <v>29</v>
      </c>
      <c r="C20" s="48"/>
      <c r="D20" s="62">
        <f>E20+I20</f>
        <v>1878957919</v>
      </c>
      <c r="E20" s="62">
        <f>SUM(F20:H20)</f>
        <v>1042692546</v>
      </c>
      <c r="F20" s="80">
        <v>409822574</v>
      </c>
      <c r="G20" s="80">
        <v>206766136</v>
      </c>
      <c r="H20" s="80">
        <v>426103836</v>
      </c>
      <c r="I20" s="62">
        <f>SUM(J20:L20)</f>
        <v>836265373</v>
      </c>
      <c r="J20" s="80">
        <v>12866730</v>
      </c>
      <c r="K20" s="80">
        <v>62417959</v>
      </c>
      <c r="L20" s="96">
        <v>760980684</v>
      </c>
      <c r="M20" s="102"/>
    </row>
    <row r="21" spans="1:13" s="102" customFormat="1" ht="31.5" customHeight="1">
      <c r="A21" s="14"/>
      <c r="B21" s="18" t="s">
        <v>30</v>
      </c>
      <c r="C21" s="50"/>
      <c r="D21" s="58">
        <f>E21+I21</f>
        <v>1864635061</v>
      </c>
      <c r="E21" s="58">
        <f>SUM(F21:H21)</f>
        <v>1042548576</v>
      </c>
      <c r="F21" s="58">
        <f>F20-F22+F23-F24</f>
        <v>409678574</v>
      </c>
      <c r="G21" s="58">
        <f>G20-G22+G23-G24</f>
        <v>206766166</v>
      </c>
      <c r="H21" s="58">
        <f>H20-H22+H23-H24</f>
        <v>426103836</v>
      </c>
      <c r="I21" s="62">
        <f>SUM(J21:L21)</f>
        <v>822086485</v>
      </c>
      <c r="J21" s="58">
        <f>J20-J22+J23-J24</f>
        <v>12770730</v>
      </c>
      <c r="K21" s="58">
        <f>K20-K22+K23-K24</f>
        <v>62369793</v>
      </c>
      <c r="L21" s="93">
        <f>L20-L22+L23-L24</f>
        <v>746945962</v>
      </c>
      <c r="M21" s="102"/>
    </row>
    <row r="22" spans="1:13" s="102" customFormat="1" ht="31.5" customHeight="1">
      <c r="A22" s="14"/>
      <c r="B22" s="36" t="s">
        <v>31</v>
      </c>
      <c r="C22" s="53"/>
      <c r="D22" s="58">
        <f>E22+I22</f>
        <v>7075478</v>
      </c>
      <c r="E22" s="58">
        <f>SUM(F22:H22)</f>
        <v>180180</v>
      </c>
      <c r="F22" s="76">
        <v>144000</v>
      </c>
      <c r="G22" s="76">
        <v>20340</v>
      </c>
      <c r="H22" s="76">
        <v>15840</v>
      </c>
      <c r="I22" s="62">
        <f>SUM(J22:L22)</f>
        <v>6895298</v>
      </c>
      <c r="J22" s="76">
        <v>96000</v>
      </c>
      <c r="K22" s="76">
        <v>64006</v>
      </c>
      <c r="L22" s="94">
        <v>6735292</v>
      </c>
      <c r="M22" s="102"/>
    </row>
    <row r="23" spans="1:13" s="102" customFormat="1" ht="31.5" customHeight="1">
      <c r="A23" s="14"/>
      <c r="B23" s="36" t="s">
        <v>32</v>
      </c>
      <c r="C23" s="53"/>
      <c r="D23" s="63">
        <f>E23+I23</f>
        <v>132080</v>
      </c>
      <c r="E23" s="63">
        <f>SUM(F23:H23)</f>
        <v>36210</v>
      </c>
      <c r="F23" s="76">
        <v>0</v>
      </c>
      <c r="G23" s="76">
        <v>20370</v>
      </c>
      <c r="H23" s="76">
        <v>15840</v>
      </c>
      <c r="I23" s="63">
        <f>SUM(J23:L23)</f>
        <v>95870</v>
      </c>
      <c r="J23" s="76">
        <v>0</v>
      </c>
      <c r="K23" s="76">
        <v>15840</v>
      </c>
      <c r="L23" s="94">
        <v>80030</v>
      </c>
      <c r="M23" s="102"/>
    </row>
    <row r="24" spans="1:13" s="102" customFormat="1" ht="31.5" customHeight="1">
      <c r="A24" s="15"/>
      <c r="B24" s="19" t="s">
        <v>33</v>
      </c>
      <c r="C24" s="54"/>
      <c r="D24" s="61">
        <f>E24+I24</f>
        <v>7379460</v>
      </c>
      <c r="E24" s="61">
        <f>SUM(F24:H24)</f>
        <v>0</v>
      </c>
      <c r="F24" s="79">
        <v>0</v>
      </c>
      <c r="G24" s="79">
        <v>0</v>
      </c>
      <c r="H24" s="79">
        <v>0</v>
      </c>
      <c r="I24" s="61">
        <f>SUM(J24:L24)</f>
        <v>7379460</v>
      </c>
      <c r="J24" s="79">
        <v>0</v>
      </c>
      <c r="K24" s="79">
        <v>0</v>
      </c>
      <c r="L24" s="66">
        <v>7379460</v>
      </c>
      <c r="M24" s="102"/>
    </row>
    <row r="25" spans="1:13" s="102" customFormat="1" ht="31.5" customHeight="1">
      <c r="A25" s="14" t="s">
        <v>8</v>
      </c>
      <c r="B25" s="17" t="s">
        <v>29</v>
      </c>
      <c r="C25" s="48"/>
      <c r="D25" s="62">
        <f>E25+I25</f>
        <v>2008687</v>
      </c>
      <c r="E25" s="62">
        <f>SUM(F25:H25)</f>
        <v>63556</v>
      </c>
      <c r="F25" s="80">
        <v>16411</v>
      </c>
      <c r="G25" s="80">
        <v>47061</v>
      </c>
      <c r="H25" s="80">
        <v>84</v>
      </c>
      <c r="I25" s="62">
        <f>SUM(J25:L25)</f>
        <v>1945131</v>
      </c>
      <c r="J25" s="80">
        <v>5146</v>
      </c>
      <c r="K25" s="80">
        <v>6541</v>
      </c>
      <c r="L25" s="96">
        <v>1933444</v>
      </c>
      <c r="M25" s="102"/>
    </row>
    <row r="26" spans="1:13" s="102" customFormat="1" ht="31.5" customHeight="1">
      <c r="A26" s="14"/>
      <c r="B26" s="18" t="s">
        <v>30</v>
      </c>
      <c r="C26" s="50"/>
      <c r="D26" s="62">
        <f>E26+I26</f>
        <v>1053947</v>
      </c>
      <c r="E26" s="62">
        <f>SUM(F26:H26)</f>
        <v>63556</v>
      </c>
      <c r="F26" s="75">
        <v>16411</v>
      </c>
      <c r="G26" s="75">
        <v>47061</v>
      </c>
      <c r="H26" s="75">
        <v>84</v>
      </c>
      <c r="I26" s="62">
        <f>SUM(J26:L26)</f>
        <v>990391</v>
      </c>
      <c r="J26" s="75">
        <v>5145</v>
      </c>
      <c r="K26" s="75">
        <v>5018</v>
      </c>
      <c r="L26" s="65">
        <v>980228</v>
      </c>
      <c r="M26" s="102"/>
    </row>
    <row r="27" spans="1:13" s="102" customFormat="1" ht="31.5" customHeight="1">
      <c r="A27" s="16"/>
      <c r="B27" s="19" t="s">
        <v>31</v>
      </c>
      <c r="C27" s="52"/>
      <c r="D27" s="62">
        <f>E27+I27</f>
        <v>954740</v>
      </c>
      <c r="E27" s="62">
        <f>SUM(F27:H27)</f>
        <v>0</v>
      </c>
      <c r="F27" s="79">
        <v>0</v>
      </c>
      <c r="G27" s="79">
        <v>0</v>
      </c>
      <c r="H27" s="79">
        <v>0</v>
      </c>
      <c r="I27" s="62">
        <f>SUM(J27:L27)</f>
        <v>954740</v>
      </c>
      <c r="J27" s="79">
        <v>1</v>
      </c>
      <c r="K27" s="79">
        <v>1523</v>
      </c>
      <c r="L27" s="66">
        <v>953216</v>
      </c>
      <c r="M27" s="102"/>
    </row>
    <row r="28" spans="1:13" s="102" customFormat="1" ht="36" customHeight="1">
      <c r="A28" s="17" t="s">
        <v>9</v>
      </c>
      <c r="B28" s="37"/>
      <c r="C28" s="48"/>
      <c r="D28" s="64">
        <v>160549202</v>
      </c>
      <c r="E28" s="70"/>
      <c r="F28" s="81"/>
      <c r="G28" s="81"/>
      <c r="H28" s="81"/>
      <c r="I28" s="70"/>
      <c r="J28" s="81"/>
      <c r="K28" s="81"/>
      <c r="L28" s="81"/>
      <c r="M28" s="102"/>
    </row>
    <row r="29" spans="1:13" s="102" customFormat="1" ht="36" customHeight="1">
      <c r="A29" s="18" t="s">
        <v>10</v>
      </c>
      <c r="B29" s="38"/>
      <c r="C29" s="50"/>
      <c r="D29" s="65">
        <v>156072762</v>
      </c>
      <c r="E29" s="71"/>
      <c r="F29" s="82"/>
      <c r="G29" s="82"/>
      <c r="H29" s="82"/>
      <c r="I29" s="71"/>
      <c r="J29" s="82"/>
      <c r="K29" s="82"/>
      <c r="L29" s="82"/>
      <c r="M29" s="102"/>
    </row>
    <row r="30" spans="1:13" s="102" customFormat="1" ht="36" customHeight="1">
      <c r="A30" s="18" t="s">
        <v>11</v>
      </c>
      <c r="B30" s="38"/>
      <c r="C30" s="50"/>
      <c r="D30" s="65">
        <v>1464886444</v>
      </c>
      <c r="E30" s="71"/>
      <c r="F30" s="82"/>
      <c r="G30" s="82"/>
      <c r="H30" s="82"/>
      <c r="I30" s="71"/>
      <c r="J30" s="82"/>
      <c r="K30" s="82"/>
      <c r="L30" s="82"/>
      <c r="M30" s="102"/>
    </row>
    <row r="31" spans="1:13" s="102" customFormat="1" ht="27.75" customHeight="1">
      <c r="A31" s="19" t="s">
        <v>12</v>
      </c>
      <c r="B31" s="39"/>
      <c r="C31" s="52"/>
      <c r="D31" s="66">
        <v>658470594</v>
      </c>
      <c r="E31" s="72"/>
      <c r="F31" s="83"/>
      <c r="G31" s="83"/>
      <c r="H31" s="83"/>
      <c r="I31" s="72"/>
      <c r="J31" s="83"/>
      <c r="K31" s="83"/>
      <c r="L31" s="83"/>
      <c r="M31" s="102"/>
    </row>
    <row r="32" spans="1:13" s="102" customFormat="1" ht="31.5" customHeight="1">
      <c r="A32" s="11" t="s">
        <v>13</v>
      </c>
      <c r="B32" s="17" t="s">
        <v>34</v>
      </c>
      <c r="C32" s="48"/>
      <c r="D32" s="60">
        <f>E32+I32</f>
        <v>0</v>
      </c>
      <c r="E32" s="60">
        <f>SUM(F32:H32)</f>
        <v>0</v>
      </c>
      <c r="F32" s="84">
        <v>0</v>
      </c>
      <c r="G32" s="84">
        <v>0</v>
      </c>
      <c r="H32" s="84">
        <v>0</v>
      </c>
      <c r="I32" s="60">
        <f>SUM(J32:L32)</f>
        <v>0</v>
      </c>
      <c r="J32" s="84">
        <v>0</v>
      </c>
      <c r="K32" s="84">
        <v>0</v>
      </c>
      <c r="L32" s="97">
        <v>0</v>
      </c>
      <c r="M32" s="102"/>
    </row>
    <row r="33" spans="1:13" s="102" customFormat="1" ht="31.5" customHeight="1">
      <c r="A33" s="9"/>
      <c r="B33" s="18" t="s">
        <v>35</v>
      </c>
      <c r="C33" s="50"/>
      <c r="D33" s="58">
        <f>E33+I33</f>
        <v>51</v>
      </c>
      <c r="E33" s="58">
        <f>SUM(F33:H33)</f>
        <v>0</v>
      </c>
      <c r="F33" s="85">
        <v>0</v>
      </c>
      <c r="G33" s="85">
        <v>0</v>
      </c>
      <c r="H33" s="85">
        <v>0</v>
      </c>
      <c r="I33" s="58">
        <f>SUM(J33:L33)</f>
        <v>51</v>
      </c>
      <c r="J33" s="85">
        <v>0</v>
      </c>
      <c r="K33" s="85">
        <v>0</v>
      </c>
      <c r="L33" s="98">
        <v>51</v>
      </c>
      <c r="M33" s="102"/>
    </row>
    <row r="34" spans="1:13" s="102" customFormat="1" ht="49.5" customHeight="1">
      <c r="A34" s="9"/>
      <c r="B34" s="18" t="s">
        <v>36</v>
      </c>
      <c r="C34" s="50"/>
      <c r="D34" s="58">
        <f>E34+I34</f>
        <v>3547895</v>
      </c>
      <c r="E34" s="58">
        <f>SUM(F34:H34)</f>
        <v>0</v>
      </c>
      <c r="F34" s="85">
        <v>0</v>
      </c>
      <c r="G34" s="85">
        <v>0</v>
      </c>
      <c r="H34" s="85">
        <v>0</v>
      </c>
      <c r="I34" s="58">
        <f>SUM(J34:L34)</f>
        <v>3547895</v>
      </c>
      <c r="J34" s="85">
        <v>0</v>
      </c>
      <c r="K34" s="85">
        <v>0</v>
      </c>
      <c r="L34" s="98">
        <v>3547895</v>
      </c>
      <c r="M34" s="102"/>
    </row>
    <row r="35" spans="1:13" s="103" customFormat="1" ht="31.5" customHeight="1">
      <c r="A35" s="9"/>
      <c r="B35" s="40" t="s">
        <v>37</v>
      </c>
      <c r="C35" s="49" t="s">
        <v>40</v>
      </c>
      <c r="D35" s="67">
        <f>E35+I35</f>
        <v>0</v>
      </c>
      <c r="E35" s="67">
        <f>SUM(F35:H35)</f>
        <v>0</v>
      </c>
      <c r="F35" s="86">
        <v>0</v>
      </c>
      <c r="G35" s="86">
        <v>0</v>
      </c>
      <c r="H35" s="86">
        <v>0</v>
      </c>
      <c r="I35" s="67">
        <f>SUM(J35:L35)</f>
        <v>0</v>
      </c>
      <c r="J35" s="86">
        <v>0</v>
      </c>
      <c r="K35" s="86">
        <v>0</v>
      </c>
      <c r="L35" s="99">
        <v>0</v>
      </c>
      <c r="M35" s="103"/>
    </row>
    <row r="36" spans="1:13" s="103" customFormat="1" ht="31.5" customHeight="1">
      <c r="A36" s="20"/>
      <c r="B36" s="41"/>
      <c r="C36" s="49" t="s">
        <v>41</v>
      </c>
      <c r="D36" s="67">
        <f>E36+I36</f>
        <v>0</v>
      </c>
      <c r="E36" s="67">
        <f>SUM(F36:H36)</f>
        <v>0</v>
      </c>
      <c r="F36" s="87">
        <v>0</v>
      </c>
      <c r="G36" s="87">
        <v>0</v>
      </c>
      <c r="H36" s="87">
        <v>0</v>
      </c>
      <c r="I36" s="67">
        <f>SUM(J36:L36)</f>
        <v>0</v>
      </c>
      <c r="J36" s="87">
        <v>0</v>
      </c>
      <c r="K36" s="87">
        <v>0</v>
      </c>
      <c r="L36" s="100">
        <v>0</v>
      </c>
      <c r="M36" s="103"/>
    </row>
    <row r="37" spans="1:12" ht="21" customHeight="1">
      <c r="A37" s="21" t="s">
        <v>14</v>
      </c>
      <c r="B37" s="23"/>
      <c r="C37" s="23"/>
      <c r="D37" s="23"/>
      <c r="E37" s="23" t="s">
        <v>46</v>
      </c>
      <c r="F37" s="23"/>
      <c r="G37" s="23" t="s">
        <v>49</v>
      </c>
      <c r="H37" s="23"/>
      <c r="I37" s="23"/>
      <c r="J37" s="23" t="s">
        <v>55</v>
      </c>
      <c r="L37" s="101"/>
    </row>
    <row r="38" spans="1:12" ht="18.75" customHeight="1">
      <c r="A38" s="22" t="s">
        <v>15</v>
      </c>
      <c r="B38" s="22"/>
      <c r="C38" s="22"/>
      <c r="D38" s="22"/>
      <c r="E38" s="22"/>
      <c r="F38" s="22"/>
      <c r="G38" s="22" t="s">
        <v>50</v>
      </c>
      <c r="H38" s="22"/>
      <c r="I38" s="22"/>
      <c r="J38" s="22"/>
      <c r="L38" s="101"/>
    </row>
    <row r="39" spans="1:11" ht="20.1" customHeight="1">
      <c r="A39" s="23" t="s">
        <v>16</v>
      </c>
      <c r="B39" s="23"/>
      <c r="C39" s="23"/>
      <c r="D39" s="23"/>
      <c r="E39" s="23"/>
      <c r="F39" s="23"/>
      <c r="G39" s="23"/>
      <c r="H39" s="23"/>
      <c r="I39" s="23"/>
      <c r="J39" s="23"/>
      <c r="K39" s="23"/>
    </row>
    <row r="40" spans="1:11" s="23" customFormat="1" ht="48" customHeight="1">
      <c r="A40" s="24" t="s">
        <v>17</v>
      </c>
      <c r="B40" s="23"/>
      <c r="C40" s="23"/>
      <c r="D40" s="23"/>
      <c r="E40" s="23"/>
      <c r="F40" s="23"/>
      <c r="G40" s="23"/>
      <c r="H40" s="23"/>
      <c r="I40" s="23"/>
      <c r="J40" s="23"/>
      <c r="K40" s="23"/>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rintOptions/>
  <pageMargins left="0.393700787401575" right="0.196850393700787" top="0.590551181102362" bottom="0.393700787401575" header="0" footer="0"/>
  <pageSetup fitToHeight="0" fitToWidth="0" horizontalDpi="600" verticalDpi="600" orientation="portrait" paperSize="9" scale="6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