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工作表1" r:id="rId4"/>
  </sheets>
</workbook>
</file>

<file path=xl/sharedStrings.xml><?xml version="1.0" encoding="utf-8"?>
<sst xmlns="http://schemas.openxmlformats.org/spreadsheetml/2006/main" count="51">
  <si>
    <t>公開類</t>
  </si>
  <si>
    <t>月報</t>
  </si>
  <si>
    <t xml:space="preserve"> 臺中市政府各一級機關(暨其所屬)及區公所辦理採購發包案件統計表</t>
  </si>
  <si>
    <t>中華民國110年1月</t>
  </si>
  <si>
    <t>合計</t>
  </si>
  <si>
    <t>工程類</t>
  </si>
  <si>
    <t>財物類</t>
  </si>
  <si>
    <t>勞務類</t>
  </si>
  <si>
    <t>填表</t>
  </si>
  <si>
    <t>資料來源：</t>
  </si>
  <si>
    <t>填表說明：</t>
  </si>
  <si>
    <t>次月15日前填報</t>
  </si>
  <si>
    <t>全年應辦案件統計</t>
  </si>
  <si>
    <t>本月份新收案件數    ﹝1﹞</t>
  </si>
  <si>
    <t>由本處採購管理科依據行政院公共工程委員會政府電子採購網系統填報。</t>
  </si>
  <si>
    <t>(1)本表編製1份，並依統計法規定永久保存，資料透過網際網路上傳至「臺中市公務統計行政管理系統」。</t>
  </si>
  <si>
    <t>(2)百分比(%)計算至小數點第二位。</t>
  </si>
  <si>
    <t>截至上月未決標待辦案件數       ﹝2﹞</t>
  </si>
  <si>
    <t>截至上月已決標案件數﹝3﹞</t>
  </si>
  <si>
    <t>審核</t>
  </si>
  <si>
    <t>累計總標案件</t>
  </si>
  <si>
    <t>﹝1﹞+﹝2﹞+﹝3﹞=﹝4﹞</t>
  </si>
  <si>
    <t>公告金額以上未達查核金額</t>
  </si>
  <si>
    <t>未決標案件數﹝5﹞</t>
  </si>
  <si>
    <t>已決標案件數﹝6﹞</t>
  </si>
  <si>
    <t>﹝5﹞+﹝6﹞=﹝7﹞</t>
  </si>
  <si>
    <t>業務主管人員</t>
  </si>
  <si>
    <t>主辦統計人員</t>
  </si>
  <si>
    <t>查核金額以上未達巨額</t>
  </si>
  <si>
    <t>未決標案件數﹝8﹞</t>
  </si>
  <si>
    <t>已決標案件數﹝9﹞</t>
  </si>
  <si>
    <t>﹝8﹞+﹝9﹞=
﹝10﹞</t>
  </si>
  <si>
    <t>巨額採購</t>
  </si>
  <si>
    <t>未決標案件數﹝11﹞</t>
  </si>
  <si>
    <t>機關首長</t>
  </si>
  <si>
    <t>已決標案件數﹝12﹞</t>
  </si>
  <si>
    <t>﹝11﹞+﹝12﹞=﹝13﹞</t>
  </si>
  <si>
    <t>本月未決標待辦案件</t>
  </si>
  <si>
    <t>﹝5﹞+ ﹝8﹞+﹝11﹞=﹝14﹞</t>
  </si>
  <si>
    <t>本月已決標案件</t>
  </si>
  <si>
    <t>﹝6﹞+ ﹝9﹞+ 
﹝12﹞=﹝15﹞</t>
  </si>
  <si>
    <t>中華民國110年2月4日編製</t>
  </si>
  <si>
    <t>編製機關</t>
  </si>
  <si>
    <t>表號</t>
  </si>
  <si>
    <t xml:space="preserve">累計未決標案件佔累計總標案件比例 </t>
  </si>
  <si>
    <t>﹝14﹞∕﹝4﹞=  %</t>
  </si>
  <si>
    <t>臺中市政府秘書處</t>
  </si>
  <si>
    <t>21990-01-01-2</t>
  </si>
  <si>
    <t>單位：件</t>
  </si>
  <si>
    <t xml:space="preserve">累計已決標案件佔累計總標案件比例    </t>
  </si>
  <si>
    <t>〔﹝15﹞+﹝3﹞〕∕﹝4﹞ =   %</t>
  </si>
</sst>
</file>

<file path=xl/styles.xml><?xml version="1.0" encoding="utf-8"?>
<styleSheet xmlns="http://schemas.openxmlformats.org/spreadsheetml/2006/main">
  <numFmts count="4">
    <numFmt formatCode="_-* #,##0.00_-;\-* #,##0.00_-;_-* &quot;-&quot;??_-;_-@_-" numFmtId="188"/>
    <numFmt formatCode="* #,##0;\-* #,##0;* &quot;-&quot;??;@" numFmtId="189"/>
    <numFmt formatCode="0.00_ " numFmtId="190"/>
    <numFmt formatCode="* #,##0.00;\-* #,##0.00;* &quot;-&quot;??;@" numFmtId="191"/>
  </numFmts>
  <fonts count="17">
    <font>
      <b val="false"/>
      <i val="false"/>
      <u val="none"/>
      <sz val="11"/>
      <color theme="1"/>
      <name val="Calibri"/>
    </font>
    <font>
      <b val="false"/>
      <i val="false"/>
      <u val="none"/>
      <sz val="12"/>
      <color theme="1"/>
      <name val="新細明體"/>
    </font>
    <font>
      <b val="false"/>
      <i val="false"/>
      <u val="none"/>
      <sz val="16"/>
      <color rgb="FF000000"/>
      <name val="標楷體"/>
    </font>
    <font>
      <b val="false"/>
      <i val="false"/>
      <u val="none"/>
      <sz val="14"/>
      <color theme="1"/>
      <name val="標楷體"/>
    </font>
    <font>
      <b val="false"/>
      <i val="false"/>
      <u val="none"/>
      <sz val="12"/>
      <color theme="1"/>
      <name val="標楷體"/>
    </font>
    <font>
      <b val="true"/>
      <i val="false"/>
      <u val="none"/>
      <sz val="24"/>
      <color theme="1"/>
      <name val="標楷體"/>
    </font>
    <font>
      <b val="true"/>
      <i val="false"/>
      <u val="none"/>
      <sz val="18"/>
      <color theme="1"/>
      <name val="標楷體"/>
    </font>
    <font>
      <b val="false"/>
      <i val="false"/>
      <u val="none"/>
      <sz val="14"/>
      <color rgb="FFFF0000"/>
      <name val="標楷體"/>
    </font>
    <font>
      <b val="false"/>
      <i val="false"/>
      <u val="none"/>
      <sz val="16"/>
      <color theme="1"/>
      <name val="標楷體"/>
    </font>
    <font>
      <b val="false"/>
      <i val="false"/>
      <u val="none"/>
      <sz val="12"/>
      <color rgb="FF000000"/>
      <name val="標楷體"/>
    </font>
    <font>
      <b val="false"/>
      <i val="false"/>
      <u val="none"/>
      <sz val="13.5"/>
      <color theme="1"/>
      <name val="標楷體"/>
    </font>
    <font>
      <b val="false"/>
      <i val="false"/>
      <u val="none"/>
      <sz val="11"/>
      <color theme="1"/>
      <name val="標楷體"/>
    </font>
    <font>
      <b val="false"/>
      <i val="false"/>
      <u val="none"/>
      <sz val="11.5"/>
      <color rgb="FFFF0000"/>
      <name val="標楷體"/>
    </font>
    <font>
      <b val="false"/>
      <i val="false"/>
      <u val="none"/>
      <sz val="12"/>
      <color rgb="FFFF0000"/>
      <name val="標楷體"/>
    </font>
    <font>
      <b val="false"/>
      <i val="false"/>
      <u val="none"/>
      <sz val="10"/>
      <color theme="1"/>
      <name val="標楷體"/>
    </font>
    <font>
      <b val="false"/>
      <i val="false"/>
      <u val="none"/>
      <sz val="10"/>
      <color theme="1"/>
      <name val="新細明體"/>
    </font>
    <font>
      <b val="false"/>
      <i val="false"/>
      <u val="none"/>
      <sz val="14"/>
      <color theme="1"/>
      <name val="Times New Roman"/>
    </font>
  </fonts>
  <fills count="2">
    <fill>
      <patternFill patternType="none"/>
    </fill>
    <fill>
      <patternFill patternType="gray125"/>
    </fill>
  </fills>
  <borders count="21">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none"/>
      <top style="thin">
        <color rgb="FF000000"/>
      </top>
      <bottom style="thin">
        <color rgb="FF000000"/>
      </bottom>
    </border>
    <border>
      <left style="none"/>
      <right style="none"/>
      <top style="none"/>
      <bottom style="medium">
        <color rgb="FF000000"/>
      </bottom>
    </border>
    <border>
      <left style="none"/>
      <right style="thin">
        <color rgb="FF000000"/>
      </right>
      <top style="medium">
        <color rgb="FF000000"/>
      </top>
      <bottom style="none"/>
    </border>
    <border>
      <left style="none"/>
      <right style="thin">
        <color rgb="FF000000"/>
      </right>
      <top style="none"/>
      <bottom style="none"/>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medium">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none"/>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none"/>
      <right style="none"/>
      <top style="medium">
        <color rgb="FF000000"/>
      </top>
      <bottom style="none"/>
    </border>
    <border>
      <left style="none"/>
      <right style="thin">
        <color rgb="FF000000"/>
      </right>
      <top style="none"/>
      <bottom style="thin">
        <color rgb="FF000000"/>
      </bottom>
    </border>
    <border>
      <left style="none"/>
      <right style="thin">
        <color rgb="FF000000"/>
      </right>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medium">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1" xfId="0" applyNumberFormat="true" applyFont="true" applyFill="false" applyBorder="true" applyAlignment="true" applyProtection="false">
      <alignment horizontal="right" vertical="center"/>
    </xf>
    <xf numFmtId="188" fontId="1" borderId="0" xfId="0" applyNumberFormat="true" applyFont="false" applyFill="false" applyBorder="false" applyAlignment="false" applyProtection="false">
      <alignment vertical="center"/>
    </xf>
  </cellStyleXfs>
  <cellXfs count="66">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2" applyNumberFormat="true" applyFont="true" applyFill="false" applyBorder="true" applyAlignment="true" applyProtection="false">
      <alignment horizontal="right" vertical="center"/>
    </xf>
    <xf numFmtId="188" fontId="1" borderId="0" xfId="3" applyNumberFormat="true" applyFont="false" applyFill="false" applyBorder="false" applyAlignment="false" applyProtection="false">
      <alignment vertical="center"/>
    </xf>
    <xf numFmtId="0" fontId="3" borderId="2" xfId="1" applyFont="true" applyBorder="true">
      <alignment horizontal="center" vertical="center"/>
    </xf>
    <xf numFmtId="0" fontId="3" borderId="1" xfId="1" applyFont="true" applyBorder="true">
      <alignment horizontal="center" vertical="center"/>
    </xf>
    <xf numFmtId="0" fontId="4" xfId="1" applyFont="true">
      <alignment horizontal="right" vertical="center"/>
    </xf>
    <xf numFmtId="0" fontId="5" xfId="1" applyFont="true">
      <alignment horizontal="center" wrapText="true"/>
    </xf>
    <xf numFmtId="49" fontId="6" borderId="3" xfId="1" applyNumberFormat="true" applyFont="true" applyBorder="true">
      <alignment horizontal="center" wrapText="true"/>
    </xf>
    <xf numFmtId="0" fontId="4" borderId="4" xfId="1" applyFont="true" applyBorder="true">
      <alignment vertical="center" wrapText="true"/>
    </xf>
    <xf numFmtId="0" fontId="4" borderId="5" xfId="1" applyFont="true" applyBorder="true">
      <alignment horizontal="distributed" vertical="center" wrapText="true"/>
    </xf>
    <xf numFmtId="0" fontId="3" borderId="6" xfId="1" applyFont="true" applyBorder="true">
      <alignment horizontal="center" vertical="center" wrapText="true"/>
    </xf>
    <xf numFmtId="0" fontId="3" borderId="7" xfId="1" applyFont="true" applyBorder="true">
      <alignment horizontal="center" vertical="center" wrapText="true"/>
    </xf>
    <xf numFmtId="0" fontId="3" borderId="8" xfId="1" applyFont="true" applyBorder="true">
      <alignment horizontal="center" vertical="center"/>
    </xf>
    <xf numFmtId="0" fontId="4" xfId="1" applyFont="true">
      <alignment horizontal="left" vertical="center"/>
    </xf>
    <xf numFmtId="0" fontId="3" xfId="1" applyFont="true">
      <alignment horizontal="right" vertical="center"/>
    </xf>
    <xf numFmtId="0" fontId="1" xfId="1" applyFont="true"/>
    <xf numFmtId="0" fontId="7" borderId="9" xfId="1" applyFont="true" applyBorder="true">
      <alignment horizontal="left" vertical="center"/>
    </xf>
    <xf numFmtId="0" fontId="4" borderId="10" xfId="1" applyFont="true" applyBorder="true">
      <alignment horizontal="right" vertical="center"/>
    </xf>
    <xf numFmtId="0" fontId="6" borderId="3" xfId="1" applyFont="true" applyBorder="true">
      <alignment horizontal="center" wrapText="true"/>
    </xf>
    <xf numFmtId="0" fontId="8" borderId="11" xfId="1" applyFont="true" applyBorder="true">
      <alignment horizontal="center" vertical="center" wrapText="true"/>
    </xf>
    <xf numFmtId="0" fontId="4" borderId="1" xfId="1" applyFont="true" applyBorder="true">
      <alignment horizontal="center" vertical="center" wrapText="true"/>
    </xf>
    <xf numFmtId="0" fontId="4" borderId="12" xfId="1" applyFont="true" applyBorder="true">
      <alignment horizontal="center" vertical="center" wrapText="true"/>
    </xf>
    <xf numFmtId="189" fontId="9" borderId="1" xfId="2" applyNumberFormat="true" applyFont="true" applyBorder="true">
      <alignment horizontal="right" vertical="center" wrapText="true"/>
    </xf>
    <xf numFmtId="189" fontId="9" borderId="12" xfId="2" applyNumberFormat="true" applyFont="true" applyBorder="true">
      <alignment horizontal="right" vertical="center" wrapText="true"/>
    </xf>
    <xf numFmtId="0" fontId="3" xfId="1" applyFont="true">
      <alignment vertical="center"/>
    </xf>
    <xf numFmtId="0" fontId="3" xfId="1" applyFont="true">
      <alignment horizontal="left" vertical="center"/>
    </xf>
    <xf numFmtId="0" fontId="4" borderId="13" xfId="1" applyFont="true" applyBorder="true">
      <alignment horizontal="right" vertical="center"/>
    </xf>
    <xf numFmtId="0" fontId="3" borderId="11" xfId="1" applyFont="true" applyBorder="true">
      <alignment horizontal="center" vertical="center" wrapText="true"/>
    </xf>
    <xf numFmtId="0" fontId="1" xfId="1" applyFont="true">
      <alignment vertical="center"/>
    </xf>
    <xf numFmtId="10" fontId="3" borderId="1" xfId="1" applyNumberFormat="true" applyFont="true" applyBorder="true">
      <alignment horizontal="left" vertical="center" wrapText="true"/>
    </xf>
    <xf numFmtId="10" fontId="4" borderId="1" xfId="1" applyNumberFormat="true" applyFont="true" applyBorder="true">
      <alignment horizontal="center" vertical="center" wrapText="true"/>
    </xf>
    <xf numFmtId="0" fontId="10" borderId="12" xfId="1" applyFont="true" applyBorder="true">
      <alignment horizontal="left" vertical="center" wrapText="true"/>
    </xf>
    <xf numFmtId="0" fontId="11" xfId="1" applyFont="true"/>
    <xf numFmtId="10" fontId="4" xfId="1" applyNumberFormat="true" applyFont="true">
      <alignment horizontal="right" vertical="center"/>
    </xf>
    <xf numFmtId="0" fontId="6" xfId="1" applyFont="true">
      <alignment horizontal="center" wrapText="true"/>
    </xf>
    <xf numFmtId="0" fontId="4" borderId="11" xfId="1" applyFont="true" applyBorder="true">
      <alignment horizontal="center" vertical="center" wrapText="true"/>
    </xf>
    <xf numFmtId="0" fontId="3" borderId="1" xfId="1" applyFont="true" applyBorder="true">
      <alignment horizontal="center" vertical="center" wrapText="true"/>
    </xf>
    <xf numFmtId="0" fontId="4" borderId="14" xfId="1" applyFont="true" applyBorder="true">
      <alignment horizontal="center" vertical="center" wrapText="true"/>
    </xf>
    <xf numFmtId="0" fontId="4" borderId="15" xfId="1" applyFont="true" applyBorder="true">
      <alignment horizontal="center" vertical="center" wrapText="true"/>
    </xf>
    <xf numFmtId="0" fontId="8" borderId="16" xfId="1" applyFont="true" applyBorder="true">
      <alignment horizontal="left" vertical="center"/>
    </xf>
    <xf numFmtId="10" fontId="3" xfId="1" applyNumberFormat="true" applyFont="true">
      <alignment horizontal="right" vertical="center"/>
    </xf>
    <xf numFmtId="10" fontId="12" borderId="12" xfId="1" applyNumberFormat="true" applyFont="true" applyBorder="true">
      <alignment horizontal="center" vertical="center" wrapText="true"/>
    </xf>
    <xf numFmtId="0" fontId="4" borderId="16" xfId="1" applyFont="true" applyBorder="true">
      <alignment horizontal="left" vertical="center"/>
    </xf>
    <xf numFmtId="10" fontId="4" xfId="1" applyNumberFormat="true" applyFont="true">
      <alignment horizontal="left" vertical="center"/>
    </xf>
    <xf numFmtId="0" fontId="3" xfId="1" applyFont="true">
      <alignment horizontal="center" vertical="center"/>
    </xf>
    <xf numFmtId="10" fontId="13" borderId="12" xfId="1" applyNumberFormat="true" applyFont="true" applyBorder="true">
      <alignment horizontal="center" vertical="center" wrapText="true"/>
    </xf>
    <xf numFmtId="0" fontId="4" borderId="16" xfId="1" applyFont="true" applyBorder="true">
      <alignment vertical="center"/>
    </xf>
    <xf numFmtId="0" fontId="14" borderId="13" xfId="1" applyFont="true" applyBorder="true">
      <alignment horizontal="right" vertical="center"/>
    </xf>
    <xf numFmtId="0" fontId="15" borderId="13" xfId="1" applyFont="true" applyBorder="true">
      <alignment vertical="center"/>
    </xf>
    <xf numFmtId="0" fontId="13" borderId="12" xfId="1" applyFont="true" applyBorder="true">
      <alignment horizontal="center" vertical="center" wrapText="true"/>
    </xf>
    <xf numFmtId="190" fontId="3" xfId="1" applyNumberFormat="true" applyFont="true">
      <alignment horizontal="right" vertical="center" wrapText="true"/>
    </xf>
    <xf numFmtId="0" fontId="15" borderId="17" xfId="1" applyFont="true" applyBorder="true">
      <alignment vertical="center"/>
    </xf>
    <xf numFmtId="0" fontId="3" xfId="1" applyFont="true">
      <alignment horizontal="right" vertical="center" wrapText="true"/>
    </xf>
    <xf numFmtId="0" fontId="4" borderId="7" xfId="1" applyFont="true" applyBorder="true">
      <alignment horizontal="center" vertical="center" wrapText="true"/>
    </xf>
    <xf numFmtId="0" fontId="4" borderId="7" xfId="1" applyFont="true" applyBorder="true"/>
    <xf numFmtId="0" fontId="4" borderId="18" xfId="1" applyFont="true" applyBorder="true">
      <alignment horizontal="center" vertical="center" wrapText="true"/>
    </xf>
    <xf numFmtId="191" fontId="9" borderId="1" xfId="3" applyNumberFormat="true" applyFont="true" applyBorder="true">
      <alignment horizontal="right" vertical="center" wrapText="true"/>
    </xf>
    <xf numFmtId="0" fontId="4" borderId="1" xfId="1" applyFont="true" applyBorder="true">
      <alignment horizontal="center" vertical="center"/>
    </xf>
    <xf numFmtId="49" fontId="16" borderId="1" xfId="1" applyNumberFormat="true" applyFont="true" applyBorder="true">
      <alignment horizontal="center" vertical="center"/>
    </xf>
    <xf numFmtId="0" fontId="4" borderId="19" xfId="1" applyFont="true" applyBorder="true">
      <alignment horizontal="center" vertical="center" wrapText="true"/>
    </xf>
    <xf numFmtId="0" fontId="4" borderId="2" xfId="1" applyFont="true" applyBorder="true">
      <alignment horizontal="center" vertical="center" wrapText="true"/>
    </xf>
    <xf numFmtId="0" fontId="4" borderId="20" xfId="1" applyFont="true" applyBorder="true">
      <alignment horizontal="center" vertical="center" wrapText="true"/>
    </xf>
    <xf numFmtId="191" fontId="9" borderId="2" xfId="3" applyNumberFormat="true" applyFont="true" applyBorder="true">
      <alignment horizontal="right" vertical="center" wrapText="true"/>
    </xf>
    <xf numFmtId="191" fontId="9" borderId="20" xfId="3" applyNumberFormat="true" applyFont="true" applyBorder="true">
      <alignment horizontal="right" vertical="center" wrapText="true"/>
    </xf>
    <xf numFmtId="0" fontId="4" xfId="1" applyFont="true">
      <alignment horizontal="right" vertical="center" wrapText="true"/>
    </xf>
  </cellXfs>
  <cellStyles count="4">
    <cellStyle name="Normal" xfId="0" builtinId="0"/>
    <cellStyle name="一般 2" xfId="1"/>
    <cellStyle name="SMARTQUERY06_Rpt1_xl7023219" xfId="2"/>
    <cellStyle name="千分位"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R20"/>
  <sheetViews>
    <sheetView zoomScale="77" topLeftCell="A4" workbookViewId="0" showGridLines="1" showRowColHeaders="1">
      <selection activeCell="J13" sqref="J13:J13"/>
    </sheetView>
  </sheetViews>
  <sheetFormatPr customHeight="false" defaultColWidth="9.28125" defaultRowHeight="16.2"/>
  <cols>
    <col min="1" max="1" bestFit="false" customWidth="true" width="21.7109375" hidden="false" outlineLevel="0"/>
    <col min="16" max="16" bestFit="false" customWidth="true" width="11.140625" hidden="false" outlineLevel="0"/>
    <col min="17" max="17" bestFit="false" customWidth="true" width="22.28125" hidden="false" outlineLevel="0"/>
    <col min="18" max="18" bestFit="false" customWidth="true" width="24.00390625" hidden="false" outlineLevel="0"/>
  </cols>
  <sheetData>
    <row r="1">
      <c r="A1" s="4" t="s">
        <v>0</v>
      </c>
      <c r="B1" s="17" t="s">
        <v>11</v>
      </c>
      <c r="C1" s="26"/>
      <c r="D1" s="29"/>
      <c r="E1" s="29"/>
      <c r="F1" s="6"/>
      <c r="G1" s="6"/>
      <c r="H1" s="34"/>
      <c r="I1" s="34"/>
      <c r="J1" s="34"/>
      <c r="K1" s="34"/>
      <c r="L1" s="6"/>
      <c r="M1" s="6"/>
      <c r="N1" s="34"/>
      <c r="O1" s="45"/>
      <c r="P1" s="45"/>
      <c r="Q1" s="5" t="s">
        <v>42</v>
      </c>
      <c r="R1" s="58" t="s">
        <v>46</v>
      </c>
    </row>
    <row r="2">
      <c r="A2" s="5" t="s">
        <v>1</v>
      </c>
      <c r="B2" s="18"/>
      <c r="C2" s="27"/>
      <c r="D2" s="27"/>
      <c r="E2" s="27"/>
      <c r="F2" s="27"/>
      <c r="G2" s="27"/>
      <c r="H2" s="27"/>
      <c r="I2" s="27"/>
      <c r="J2" s="27"/>
      <c r="K2" s="27"/>
      <c r="L2" s="27"/>
      <c r="M2" s="27"/>
      <c r="N2" s="48"/>
      <c r="O2" s="49"/>
      <c r="P2" s="52"/>
      <c r="Q2" s="5" t="s">
        <v>43</v>
      </c>
      <c r="R2" s="59" t="s">
        <v>47</v>
      </c>
    </row>
    <row r="3" ht="5.24464530944824" customHeight="true">
      <c r="A3" s="6"/>
      <c r="B3" s="6"/>
      <c r="C3" s="6"/>
      <c r="D3" s="6"/>
      <c r="E3" s="6"/>
      <c r="F3" s="34"/>
      <c r="G3" s="34"/>
      <c r="H3" s="6"/>
      <c r="I3" s="6"/>
      <c r="J3" s="6"/>
      <c r="K3" s="6"/>
      <c r="L3" s="34"/>
      <c r="M3" s="34"/>
      <c r="N3" s="6"/>
      <c r="O3" s="34"/>
      <c r="P3" s="6"/>
      <c r="Q3" s="16"/>
      <c r="R3" s="16"/>
    </row>
    <row r="4" ht="4.7683364868164" customHeight="true">
      <c r="A4" s="6"/>
      <c r="B4" s="6"/>
      <c r="C4" s="6"/>
      <c r="D4" s="6"/>
      <c r="E4" s="6"/>
      <c r="F4" s="34"/>
      <c r="G4" s="34"/>
      <c r="H4" s="6"/>
      <c r="I4" s="6"/>
      <c r="J4" s="6"/>
      <c r="K4" s="6"/>
      <c r="L4" s="34"/>
      <c r="M4" s="34"/>
      <c r="N4" s="6"/>
      <c r="O4" s="34"/>
      <c r="P4" s="6"/>
      <c r="Q4" s="16"/>
      <c r="R4" s="16"/>
    </row>
    <row r="5" ht="33" customHeight="true">
      <c r="A5" s="7" t="s">
        <v>2</v>
      </c>
      <c r="B5" s="7"/>
      <c r="C5" s="7"/>
      <c r="D5" s="7"/>
      <c r="E5" s="7"/>
      <c r="F5" s="7"/>
      <c r="G5" s="7"/>
      <c r="H5" s="7"/>
      <c r="I5" s="7"/>
      <c r="J5" s="7"/>
      <c r="K5" s="7"/>
      <c r="L5" s="7"/>
      <c r="M5" s="7"/>
      <c r="N5" s="7"/>
      <c r="O5" s="7"/>
      <c r="P5" s="7"/>
      <c r="Q5" s="7"/>
      <c r="R5" s="7"/>
    </row>
    <row r="6">
      <c r="A6" s="8" t="s">
        <v>3</v>
      </c>
      <c r="B6" s="19"/>
      <c r="C6" s="19"/>
      <c r="D6" s="19"/>
      <c r="E6" s="19"/>
      <c r="F6" s="35"/>
      <c r="G6" s="35"/>
      <c r="H6" s="35"/>
      <c r="I6" s="35"/>
      <c r="J6" s="35"/>
      <c r="K6" s="35"/>
      <c r="L6" s="35"/>
      <c r="M6" s="35"/>
      <c r="N6" s="35"/>
      <c r="O6" s="35"/>
      <c r="P6" s="35"/>
      <c r="Q6" s="6"/>
      <c r="R6" s="15" t="s">
        <v>48</v>
      </c>
    </row>
    <row r="7">
      <c r="A7" s="9"/>
      <c r="B7" s="20" t="s">
        <v>12</v>
      </c>
      <c r="C7" s="28"/>
      <c r="D7" s="28"/>
      <c r="E7" s="28"/>
      <c r="F7" s="36"/>
      <c r="G7" s="36"/>
      <c r="H7" s="36"/>
      <c r="I7" s="36"/>
      <c r="J7" s="36"/>
      <c r="K7" s="36"/>
      <c r="L7" s="36"/>
      <c r="M7" s="36"/>
      <c r="N7" s="36"/>
      <c r="O7" s="36"/>
      <c r="P7" s="36"/>
      <c r="Q7" s="36"/>
      <c r="R7" s="60"/>
    </row>
    <row r="8">
      <c r="A8" s="10"/>
      <c r="B8" s="21" t="s">
        <v>13</v>
      </c>
      <c r="C8" s="21" t="s">
        <v>17</v>
      </c>
      <c r="D8" s="21" t="s">
        <v>18</v>
      </c>
      <c r="E8" s="30" t="s">
        <v>20</v>
      </c>
      <c r="F8" s="37" t="s">
        <v>22</v>
      </c>
      <c r="G8" s="37"/>
      <c r="H8" s="37"/>
      <c r="I8" s="37" t="s">
        <v>28</v>
      </c>
      <c r="J8" s="37"/>
      <c r="K8" s="37"/>
      <c r="L8" s="37" t="s">
        <v>32</v>
      </c>
      <c r="M8" s="37"/>
      <c r="N8" s="37"/>
      <c r="O8" s="21" t="s">
        <v>37</v>
      </c>
      <c r="P8" s="21" t="s">
        <v>39</v>
      </c>
      <c r="Q8" s="54" t="s">
        <v>44</v>
      </c>
      <c r="R8" s="61" t="s">
        <v>49</v>
      </c>
    </row>
    <row r="9" ht="24.7737419128418" customHeight="true">
      <c r="A9" s="10"/>
      <c r="B9" s="21"/>
      <c r="C9" s="21"/>
      <c r="D9" s="21"/>
      <c r="E9" s="31" t="s">
        <v>4</v>
      </c>
      <c r="F9" s="38" t="s">
        <v>23</v>
      </c>
      <c r="G9" s="38" t="s">
        <v>24</v>
      </c>
      <c r="H9" s="31" t="s">
        <v>4</v>
      </c>
      <c r="I9" s="38" t="s">
        <v>29</v>
      </c>
      <c r="J9" s="38" t="s">
        <v>30</v>
      </c>
      <c r="K9" s="31" t="s">
        <v>4</v>
      </c>
      <c r="L9" s="38" t="s">
        <v>33</v>
      </c>
      <c r="M9" s="38" t="s">
        <v>35</v>
      </c>
      <c r="N9" s="31" t="s">
        <v>4</v>
      </c>
      <c r="O9" s="21" t="s">
        <v>4</v>
      </c>
      <c r="P9" s="21" t="s">
        <v>4</v>
      </c>
      <c r="Q9" s="55"/>
      <c r="R9" s="61"/>
    </row>
    <row r="10">
      <c r="A10" s="10"/>
      <c r="B10" s="22"/>
      <c r="C10" s="22"/>
      <c r="D10" s="22"/>
      <c r="E10" s="32" t="s">
        <v>21</v>
      </c>
      <c r="F10" s="39"/>
      <c r="G10" s="39"/>
      <c r="H10" s="42" t="s">
        <v>25</v>
      </c>
      <c r="I10" s="39"/>
      <c r="J10" s="39"/>
      <c r="K10" s="46" t="s">
        <v>31</v>
      </c>
      <c r="L10" s="39"/>
      <c r="M10" s="39"/>
      <c r="N10" s="46" t="s">
        <v>36</v>
      </c>
      <c r="O10" s="50" t="s">
        <v>38</v>
      </c>
      <c r="P10" s="50" t="s">
        <v>40</v>
      </c>
      <c r="Q10" s="56" t="s">
        <v>45</v>
      </c>
      <c r="R10" s="62" t="s">
        <v>50</v>
      </c>
    </row>
    <row r="11" ht="23.8211242675782" customHeight="true">
      <c r="A11" s="11" t="s">
        <v>4</v>
      </c>
      <c r="B11" s="23" t="n">
        <f>SUM(B12:B14)</f>
        <v>251</v>
      </c>
      <c r="C11" s="23" t="n">
        <f>SUM(C12:C14)</f>
        <v>0</v>
      </c>
      <c r="D11" s="23" t="n">
        <f>SUM(D12:D14)</f>
        <v>0</v>
      </c>
      <c r="E11" s="23" t="n">
        <f>(B11+C11)+D11</f>
        <v>251</v>
      </c>
      <c r="F11" s="23" t="n">
        <f>SUM(F12:F14)</f>
        <v>216</v>
      </c>
      <c r="G11" s="23" t="n">
        <f>SUM(G12:G14)</f>
        <v>20</v>
      </c>
      <c r="H11" s="23" t="n">
        <f>F11+G11</f>
        <v>236</v>
      </c>
      <c r="I11" s="23" t="n">
        <f>SUM(I12:I14)</f>
        <v>8</v>
      </c>
      <c r="J11" s="23" t="n">
        <f>SUM(J12:J14)</f>
        <v>1</v>
      </c>
      <c r="K11" s="23" t="n">
        <f>I11+J11</f>
        <v>9</v>
      </c>
      <c r="L11" s="23" t="n">
        <f>SUM(L12:L14)</f>
        <v>6</v>
      </c>
      <c r="M11" s="23" t="n">
        <f>SUM(M12:M14)</f>
        <v>0</v>
      </c>
      <c r="N11" s="23" t="n">
        <f>L11+M11</f>
        <v>6</v>
      </c>
      <c r="O11" s="23" t="n">
        <f>(F11+I11)+L11</f>
        <v>230</v>
      </c>
      <c r="P11" s="23" t="n">
        <f>(G11+J11)+M11</f>
        <v>21</v>
      </c>
      <c r="Q11" s="57" t="n">
        <f>(O11/E11)*100</f>
        <v>91.6334661354582</v>
      </c>
      <c r="R11" s="63" t="n">
        <f>((P11+D11)/E11)*100</f>
        <v>8.36653386454183</v>
      </c>
    </row>
    <row r="12" ht="23.8211242675782" customHeight="true">
      <c r="A12" s="12" t="s">
        <v>5</v>
      </c>
      <c r="B12" s="23" t="n">
        <v>85</v>
      </c>
      <c r="C12" s="23" t="n">
        <v>0</v>
      </c>
      <c r="D12" s="23" t="n">
        <v>0</v>
      </c>
      <c r="E12" s="23" t="n">
        <f>(B12+C12)+D12</f>
        <v>85</v>
      </c>
      <c r="F12" s="23" t="n">
        <v>70</v>
      </c>
      <c r="G12" s="23" t="n">
        <v>10</v>
      </c>
      <c r="H12" s="23" t="n">
        <f>F12+G12</f>
        <v>80</v>
      </c>
      <c r="I12" s="23" t="n">
        <v>2</v>
      </c>
      <c r="J12" s="23" t="n">
        <v>1</v>
      </c>
      <c r="K12" s="23" t="n">
        <f>I12+J12</f>
        <v>3</v>
      </c>
      <c r="L12" s="23" t="n">
        <v>2</v>
      </c>
      <c r="M12" s="23" t="n">
        <v>0</v>
      </c>
      <c r="N12" s="23" t="n">
        <f>L12+M12</f>
        <v>2</v>
      </c>
      <c r="O12" s="23" t="n">
        <f>(F12+I12)+L12</f>
        <v>74</v>
      </c>
      <c r="P12" s="23" t="n">
        <f>(G12+J12)+M12</f>
        <v>11</v>
      </c>
      <c r="Q12" s="57" t="n">
        <f>(O12/E12)*100</f>
        <v>87.0588235294118</v>
      </c>
      <c r="R12" s="63" t="n">
        <f>((P12+D12)/E12)*100</f>
        <v>12.9411764705882</v>
      </c>
    </row>
    <row r="13" ht="23.8211242675782" customHeight="true">
      <c r="A13" s="12" t="s">
        <v>6</v>
      </c>
      <c r="B13" s="23" t="n">
        <v>43</v>
      </c>
      <c r="C13" s="23" t="n">
        <v>0</v>
      </c>
      <c r="D13" s="23" t="n">
        <v>0</v>
      </c>
      <c r="E13" s="23" t="n">
        <f>(B13+C13)+D13</f>
        <v>43</v>
      </c>
      <c r="F13" s="23" t="n">
        <v>38</v>
      </c>
      <c r="G13" s="23" t="n">
        <v>5</v>
      </c>
      <c r="H13" s="23" t="n">
        <f>F13+G13</f>
        <v>43</v>
      </c>
      <c r="I13" s="23" t="n">
        <v>0</v>
      </c>
      <c r="J13" s="23" t="n">
        <v>0</v>
      </c>
      <c r="K13" s="23" t="n">
        <f>I13+J13</f>
        <v>0</v>
      </c>
      <c r="L13" s="23" t="n">
        <v>0</v>
      </c>
      <c r="M13" s="23" t="n">
        <v>0</v>
      </c>
      <c r="N13" s="23" t="n">
        <f>L13+M13</f>
        <v>0</v>
      </c>
      <c r="O13" s="23" t="n">
        <f>(F13+I13)+L13</f>
        <v>38</v>
      </c>
      <c r="P13" s="23" t="n">
        <f>(G13+J13)+M13</f>
        <v>5</v>
      </c>
      <c r="Q13" s="57" t="n">
        <f>(O13/E13)*100</f>
        <v>88.3720930232558</v>
      </c>
      <c r="R13" s="63" t="n">
        <f>((P13+D13)/E13)*100</f>
        <v>11.6279069767442</v>
      </c>
    </row>
    <row r="14" ht="23.8211242675782" customHeight="true">
      <c r="A14" s="13" t="s">
        <v>7</v>
      </c>
      <c r="B14" s="24" t="n">
        <v>123</v>
      </c>
      <c r="C14" s="24" t="n">
        <v>0</v>
      </c>
      <c r="D14" s="24" t="n">
        <v>0</v>
      </c>
      <c r="E14" s="24" t="n">
        <f>(B14+C14)+D14</f>
        <v>123</v>
      </c>
      <c r="F14" s="23" t="n">
        <v>108</v>
      </c>
      <c r="G14" s="23" t="n">
        <v>5</v>
      </c>
      <c r="H14" s="23" t="n">
        <f>F14+G14</f>
        <v>113</v>
      </c>
      <c r="I14" s="24" t="n">
        <v>6</v>
      </c>
      <c r="J14" s="24" t="n">
        <v>0</v>
      </c>
      <c r="K14" s="24" t="n">
        <f>I14+J14</f>
        <v>6</v>
      </c>
      <c r="L14" s="23" t="n">
        <v>4</v>
      </c>
      <c r="M14" s="23" t="n">
        <v>0</v>
      </c>
      <c r="N14" s="24" t="n">
        <f>L14+M14</f>
        <v>4</v>
      </c>
      <c r="O14" s="24" t="n">
        <f>(F14+I14)+L14</f>
        <v>118</v>
      </c>
      <c r="P14" s="23" t="n">
        <f>(G14+J14)+M14</f>
        <v>5</v>
      </c>
      <c r="Q14" s="57" t="n">
        <f>(O14/E14)*100</f>
        <v>95.9349593495935</v>
      </c>
      <c r="R14" s="64" t="n">
        <f>((P14+D14)/E14)*100</f>
        <v>4.0650406504065</v>
      </c>
    </row>
    <row r="15" ht="23.8211242675782" customHeight="true">
      <c r="A15" s="14" t="s">
        <v>8</v>
      </c>
      <c r="B15" s="14"/>
      <c r="C15" s="15"/>
      <c r="D15" s="6" t="s">
        <v>19</v>
      </c>
      <c r="E15" s="33"/>
      <c r="F15" s="40"/>
      <c r="G15" s="40"/>
      <c r="H15" s="43" t="s">
        <v>26</v>
      </c>
      <c r="I15" s="26"/>
      <c r="J15" s="45"/>
      <c r="K15" s="45"/>
      <c r="L15" s="47" t="s">
        <v>34</v>
      </c>
      <c r="M15" s="47"/>
      <c r="N15" s="45"/>
      <c r="O15" s="15"/>
      <c r="P15" s="47" t="s">
        <v>41</v>
      </c>
      <c r="Q15" s="47"/>
      <c r="R15" s="15"/>
    </row>
    <row r="16" ht="23.8211242675782" customHeight="true">
      <c r="A16" s="6"/>
      <c r="B16" s="6"/>
      <c r="C16" s="6"/>
      <c r="D16" s="6"/>
      <c r="E16" s="6"/>
      <c r="F16" s="6"/>
      <c r="G16" s="6"/>
      <c r="H16" s="44" t="s">
        <v>27</v>
      </c>
      <c r="I16" s="34"/>
      <c r="J16" s="34"/>
      <c r="K16" s="34"/>
      <c r="L16" s="6"/>
      <c r="M16" s="6"/>
      <c r="N16" s="34"/>
      <c r="O16" s="6"/>
      <c r="P16" s="6"/>
      <c r="Q16" s="6"/>
      <c r="R16" s="65"/>
    </row>
    <row r="17" ht="23.8211242675782" customHeight="true">
      <c r="A17" s="15" t="s">
        <v>9</v>
      </c>
      <c r="B17" s="25" t="s">
        <v>14</v>
      </c>
      <c r="C17" s="25"/>
      <c r="D17" s="25"/>
      <c r="E17" s="15"/>
      <c r="F17" s="41"/>
      <c r="G17" s="41"/>
      <c r="H17" s="15"/>
      <c r="I17" s="15"/>
      <c r="J17" s="15"/>
      <c r="K17" s="15"/>
      <c r="L17" s="41"/>
      <c r="M17" s="41"/>
      <c r="N17" s="15"/>
      <c r="O17" s="51"/>
      <c r="P17" s="53"/>
      <c r="Q17" s="15"/>
      <c r="R17" s="15"/>
    </row>
    <row r="18" ht="23.8211242675782" customHeight="true">
      <c r="A18" s="15" t="s">
        <v>10</v>
      </c>
      <c r="B18" s="25" t="s">
        <v>15</v>
      </c>
      <c r="C18" s="25"/>
      <c r="D18" s="25"/>
      <c r="E18" s="25"/>
      <c r="F18" s="25"/>
      <c r="G18" s="25"/>
      <c r="H18" s="25"/>
      <c r="I18" s="25"/>
      <c r="J18" s="25"/>
      <c r="K18" s="25"/>
      <c r="L18" s="25"/>
      <c r="M18" s="25"/>
      <c r="N18" s="25"/>
      <c r="O18" s="25"/>
      <c r="P18" s="25"/>
      <c r="Q18" s="25"/>
      <c r="R18" s="25"/>
    </row>
    <row r="19" ht="23.8211242675782" customHeight="true">
      <c r="A19" s="15"/>
      <c r="B19" s="25" t="s">
        <v>16</v>
      </c>
      <c r="C19" s="25"/>
      <c r="D19" s="25"/>
      <c r="E19" s="25"/>
      <c r="F19" s="25"/>
      <c r="G19" s="15"/>
      <c r="H19" s="41"/>
      <c r="I19" s="41"/>
      <c r="J19" s="41"/>
      <c r="K19" s="41"/>
      <c r="L19" s="15"/>
      <c r="M19" s="15"/>
      <c r="N19" s="41"/>
      <c r="O19" s="15"/>
      <c r="P19" s="41"/>
      <c r="Q19" s="15"/>
      <c r="R19" s="15"/>
    </row>
    <row r="20" ht="23.8211242675782" customHeight="true">
      <c r="A20" s="16"/>
      <c r="B20" s="16"/>
      <c r="C20" s="16"/>
      <c r="D20" s="16"/>
      <c r="E20" s="16"/>
      <c r="F20" s="16"/>
      <c r="G20" s="16"/>
      <c r="H20" s="16"/>
      <c r="I20" s="16"/>
      <c r="J20" s="16"/>
      <c r="K20" s="16"/>
      <c r="L20" s="16"/>
      <c r="M20" s="16"/>
      <c r="N20" s="16"/>
      <c r="O20" s="16"/>
      <c r="P20" s="16"/>
      <c r="Q20" s="16"/>
      <c r="R20" s="16"/>
    </row>
    <row r="21" ht="23.8211242675782" customHeight="true"/>
  </sheetData>
  <mergeCells>
    <mergeCell ref="A5:R5"/>
    <mergeCell ref="Q8:Q9"/>
    <mergeCell ref="R8:R9"/>
    <mergeCell ref="F9:F10"/>
    <mergeCell ref="G9:G10"/>
    <mergeCell ref="I9:I10"/>
    <mergeCell ref="J9:J10"/>
    <mergeCell ref="L9:L10"/>
    <mergeCell ref="M9:M10"/>
    <mergeCell ref="B8:B10"/>
    <mergeCell ref="C8:C10"/>
    <mergeCell ref="D8:D10"/>
    <mergeCell ref="F8:H8"/>
    <mergeCell ref="I8:K8"/>
    <mergeCell ref="L8:N8"/>
    <mergeCell ref="B1:E1"/>
    <mergeCell ref="N2:P2"/>
    <mergeCell ref="A6:P6"/>
    <mergeCell ref="B7:E7"/>
    <mergeCell ref="F7:R7"/>
  </mergeCells>
  <pageMargins bottom="0.75" footer="0.3" header="0.3" left="0.7" right="0.7" top="0.75"/>
  <pageSetup paperSize="9" orientation="landscape" fitToHeight="0" fitToWidth="0" scale="69"/>
</worksheet>
</file>