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<sst xmlns="http://schemas.openxmlformats.org/spreadsheetml/2006/main" count="36" uniqueCount="36">
  <si>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　開　類</t>
  </si>
  <si>
    <t>季　　　報</t>
  </si>
  <si>
    <t>臺中市道路交通音量監測不合格情形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</si>
  <si>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</si>
  <si>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</si>
  <si>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</si>
  <si>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</si>
  <si>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</si>
  <si>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資料來源：由本局環境檢驗科依據本市道路交通噪音環境音量監測資料彙編。</t>
  </si>
  <si>
    <t>填表說明：本表編製2份，1份送行政院環境保護署統計室，1份依統計法規定永久保存，資料透過網際路上傳至「臺中市公務統計行政管理系統」。</t>
  </si>
  <si>
    <t>期間終了20日內編報</t>
  </si>
  <si>
    <t>監測站數
(1)</t>
  </si>
  <si>
    <t>填表</t>
  </si>
  <si>
    <t>中華民國110年第3季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</si>
  <si>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</si>
  <si>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</si>
  <si>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</si>
  <si>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</si>
  <si>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</si>
  <si>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</si>
  <si>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</si>
  <si>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</si>
  <si>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</si>
  <si>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</si>
  <si>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</si>
  <si>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</si>
  <si>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>　機關首長</t>
  </si>
  <si>
    <t>編製機關</t>
  </si>
  <si>
    <t>表   號</t>
  </si>
  <si>
    <t>不合格
站　數
(8)</t>
  </si>
  <si>
    <t>臺中市政府環境保護局</t>
  </si>
  <si>
    <t>11295-00-02-2</t>
  </si>
  <si>
    <t>夜  間</t>
  </si>
  <si>
    <t>不合格率 
(9)
  =(8)/(1)*100</t>
  </si>
  <si>
    <t>單位：站、％</t>
  </si>
  <si>
    <t xml:space="preserve"> 中華民國 110年 10 月 4 日編製</t>
  </si>
</sst>
</file>

<file path=xl/styles.xml><?xml version="1.0" encoding="utf-8"?>
<styleSheet xmlns="http://schemas.openxmlformats.org/spreadsheetml/2006/main">
  <numFmts count="6">
    <numFmt numFmtId="188" formatCode="#,##0.0000;\-#,##0.0000;&quot;－&quot;"/>
    <numFmt numFmtId="189" formatCode="_(* #,##0_);_(* \(#,##0\);_(* &quot;-&quot;_);_(@_)"/>
    <numFmt numFmtId="190" formatCode="#,###,##0"/>
    <numFmt numFmtId="191" formatCode="#,###,##0;\-#,###,##0;&quot;       －&quot;"/>
    <numFmt numFmtId="192" formatCode="_(* #,##0.00_);_(* \(#,##0.00\);_(* &quot;-&quot;??_);_(@_)"/>
    <numFmt numFmtId="193" formatCode="#,##0.00;\-#,##0.00;&quot;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3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4" fillId="0" borderId="4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vertical="top" wrapText="1"/>
    </xf>
    <xf numFmtId="188" fontId="4" fillId="0" borderId="0" xfId="20" applyNumberFormat="1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4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wrapText="1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189" fontId="3" fillId="2" borderId="10" xfId="22" applyNumberFormat="1" applyFont="1" applyFill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3" fillId="0" borderId="11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left" vertical="center"/>
    </xf>
    <xf numFmtId="190" fontId="4" fillId="0" borderId="0" xfId="20" applyNumberFormat="1" applyFont="1" applyAlignment="1">
      <alignment horizontal="right" vertical="center"/>
    </xf>
    <xf numFmtId="0" fontId="4" fillId="0" borderId="7" xfId="20" applyFont="1" applyBorder="1" applyAlignment="1">
      <alignment horizontal="center" vertical="center" wrapText="1"/>
    </xf>
    <xf numFmtId="49" fontId="4" fillId="0" borderId="7" xfId="20" applyNumberFormat="1" applyFont="1" applyBorder="1" applyAlignment="1">
      <alignment horizontal="center" wrapText="1"/>
    </xf>
    <xf numFmtId="0" fontId="4" fillId="0" borderId="12" xfId="21" applyFont="1" applyBorder="1" applyAlignment="1">
      <alignment horizontal="center" vertical="center"/>
    </xf>
    <xf numFmtId="189" fontId="2" fillId="2" borderId="0" xfId="20" applyNumberFormat="1" applyFont="1" applyFill="1" applyAlignment="1">
      <alignment horizontal="right" vertical="center"/>
    </xf>
    <xf numFmtId="189" fontId="2" fillId="2" borderId="11" xfId="20" applyNumberFormat="1" applyFont="1" applyFill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0" fontId="2" fillId="0" borderId="0" xfId="20" applyFont="1" applyAlignment="1">
      <alignment horizontal="justify" wrapText="1"/>
    </xf>
    <xf numFmtId="0" fontId="2" fillId="0" borderId="7" xfId="20" applyFont="1" applyBorder="1" applyAlignment="1">
      <alignment horizontal="justify" wrapText="1"/>
    </xf>
    <xf numFmtId="0" fontId="4" fillId="0" borderId="7" xfId="20" applyFont="1" applyBorder="1" applyAlignment="1">
      <alignment horizontal="center" wrapText="1"/>
    </xf>
    <xf numFmtId="0" fontId="4" fillId="0" borderId="13" xfId="21" applyFont="1" applyBorder="1" applyAlignment="1">
      <alignment horizontal="center" vertical="center"/>
    </xf>
    <xf numFmtId="192" fontId="2" fillId="2" borderId="0" xfId="20" applyNumberFormat="1" applyFont="1" applyFill="1" applyAlignment="1">
      <alignment horizontal="right" vertical="center"/>
    </xf>
    <xf numFmtId="192" fontId="2" fillId="2" borderId="11" xfId="20" applyNumberFormat="1" applyFont="1" applyFill="1" applyBorder="1" applyAlignment="1">
      <alignment horizontal="right" vertical="center"/>
    </xf>
    <xf numFmtId="193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justify" wrapText="1"/>
    </xf>
    <xf numFmtId="0" fontId="4" fillId="0" borderId="7" xfId="20" applyFont="1" applyBorder="1" applyAlignment="1">
      <alignment horizontal="justify" wrapText="1"/>
    </xf>
    <xf numFmtId="0" fontId="4" fillId="0" borderId="14" xfId="21" applyFont="1" applyBorder="1" applyAlignment="1">
      <alignment horizontal="center" vertical="center"/>
    </xf>
    <xf numFmtId="0" fontId="4" fillId="0" borderId="15" xfId="21" applyFont="1" applyBorder="1" applyAlignment="1">
      <alignment horizontal="center" vertical="center" wrapText="1"/>
    </xf>
    <xf numFmtId="192" fontId="2" fillId="2" borderId="0" xfId="20" applyNumberFormat="1" applyFont="1" applyFill="1" applyAlignment="1">
      <alignment horizontal="center" vertical="center"/>
    </xf>
    <xf numFmtId="192" fontId="2" fillId="2" borderId="11" xfId="20" applyNumberFormat="1" applyFont="1" applyFill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4" fillId="0" borderId="16" xfId="21" applyFont="1" applyBorder="1" applyAlignment="1">
      <alignment horizontal="center" vertical="center" wrapText="1"/>
    </xf>
    <xf numFmtId="192" fontId="2" fillId="2" borderId="10" xfId="20" applyNumberFormat="1" applyFont="1" applyFill="1" applyBorder="1" applyAlignment="1">
      <alignment horizontal="center" vertical="center"/>
    </xf>
    <xf numFmtId="0" fontId="0" fillId="0" borderId="0" xfId="23" applyFont="1"/>
    <xf numFmtId="0" fontId="2" fillId="0" borderId="7" xfId="20" applyFont="1" applyBorder="1"/>
    <xf numFmtId="192" fontId="3" fillId="2" borderId="0" xfId="20" applyNumberFormat="1" applyFont="1" applyFill="1" applyAlignment="1">
      <alignment horizontal="center" vertical="center"/>
    </xf>
    <xf numFmtId="192" fontId="3" fillId="2" borderId="11" xfId="20" applyNumberFormat="1" applyFont="1" applyFill="1" applyBorder="1" applyAlignment="1">
      <alignment horizontal="center" vertical="center"/>
    </xf>
    <xf numFmtId="191" fontId="4" fillId="0" borderId="0" xfId="20" applyNumberFormat="1" applyFont="1" applyAlignment="1">
      <alignment vertical="center"/>
    </xf>
    <xf numFmtId="0" fontId="4" fillId="0" borderId="17" xfId="21" applyFont="1" applyBorder="1" applyAlignment="1">
      <alignment horizontal="center" vertical="center" wrapText="1"/>
    </xf>
    <xf numFmtId="193" fontId="4" fillId="0" borderId="0" xfId="20" applyNumberFormat="1" applyFont="1" applyAlignment="1">
      <alignment horizontal="left" vertical="center"/>
    </xf>
    <xf numFmtId="0" fontId="4" fillId="0" borderId="18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1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left" vertical="center"/>
    </xf>
    <xf numFmtId="0" fontId="3" fillId="0" borderId="20" xfId="22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4" fillId="0" borderId="21" xfId="2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(99修)縣(市))11330201一般地區環境音量監測不合格情形" xfId="20"/>
    <cellStyle name="一般_11330201" xfId="21"/>
    <cellStyle name="一般 2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65" zoomScaleNormal="65" workbookViewId="0" topLeftCell="A3">
      <selection activeCell="K15" sqref="K15"/>
    </sheetView>
  </sheetViews>
  <sheetFormatPr defaultColWidth="7.28125" defaultRowHeight="15"/>
  <cols>
    <col min="1" max="1" width="17.421875" style="0" customWidth="1"/>
    <col min="2" max="4" width="17.00390625" style="0" customWidth="1"/>
    <col min="5" max="13" width="15.57421875" style="0" customWidth="1"/>
  </cols>
  <sheetData>
    <row r="1" spans="1:13" ht="24.15" customHeight="1">
      <c r="A1" s="5" t="s">
        <v>0</v>
      </c>
      <c r="B1" s="16"/>
      <c r="C1" s="16"/>
      <c r="D1" s="32"/>
      <c r="E1" s="39"/>
      <c r="F1" s="39"/>
      <c r="G1" s="39"/>
      <c r="H1" s="39"/>
      <c r="I1" s="48"/>
      <c r="J1" s="48"/>
      <c r="K1" s="55" t="s">
        <v>27</v>
      </c>
      <c r="L1" s="57" t="s">
        <v>30</v>
      </c>
      <c r="M1" s="60"/>
    </row>
    <row r="2" spans="1:13" ht="20.25" customHeight="1">
      <c r="A2" s="5" t="s">
        <v>1</v>
      </c>
      <c r="B2" s="17" t="s">
        <v>10</v>
      </c>
      <c r="C2" s="26"/>
      <c r="D2" s="33"/>
      <c r="E2" s="40"/>
      <c r="F2" s="40"/>
      <c r="G2" s="40"/>
      <c r="H2" s="40"/>
      <c r="I2" s="49"/>
      <c r="J2" s="49"/>
      <c r="K2" s="55" t="s">
        <v>28</v>
      </c>
      <c r="L2" s="55" t="s">
        <v>31</v>
      </c>
      <c r="M2" s="61"/>
    </row>
    <row r="3" spans="1:13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 customHeight="1">
      <c r="A4" s="7"/>
      <c r="B4" s="18"/>
      <c r="C4" s="27" t="s">
        <v>13</v>
      </c>
      <c r="D4" s="34"/>
      <c r="E4" s="34"/>
      <c r="F4" s="34"/>
      <c r="G4" s="34"/>
      <c r="H4" s="34"/>
      <c r="I4" s="34"/>
      <c r="J4" s="34"/>
      <c r="K4" s="34"/>
      <c r="L4" s="18"/>
      <c r="M4" s="62" t="s">
        <v>34</v>
      </c>
    </row>
    <row r="5" spans="1:13" ht="24.75" customHeight="1">
      <c r="A5" s="8"/>
      <c r="B5" s="19"/>
      <c r="C5" s="28" t="s">
        <v>14</v>
      </c>
      <c r="D5" s="35"/>
      <c r="E5" s="41"/>
      <c r="F5" s="28" t="s">
        <v>19</v>
      </c>
      <c r="G5" s="45"/>
      <c r="H5" s="41"/>
      <c r="I5" s="28" t="s">
        <v>24</v>
      </c>
      <c r="J5" s="45"/>
      <c r="K5" s="56"/>
      <c r="L5" s="28" t="s">
        <v>32</v>
      </c>
      <c r="M5" s="28"/>
    </row>
    <row r="6" spans="1:13" ht="70.65" customHeight="1">
      <c r="A6" s="9"/>
      <c r="B6" s="20" t="s">
        <v>11</v>
      </c>
      <c r="C6" s="20" t="s">
        <v>15</v>
      </c>
      <c r="D6" s="20" t="s">
        <v>16</v>
      </c>
      <c r="E6" s="20" t="s">
        <v>18</v>
      </c>
      <c r="F6" s="42" t="s">
        <v>20</v>
      </c>
      <c r="G6" s="46"/>
      <c r="H6" s="20" t="s">
        <v>23</v>
      </c>
      <c r="I6" s="20" t="s">
        <v>25</v>
      </c>
      <c r="J6" s="53"/>
      <c r="K6" s="20" t="s">
        <v>29</v>
      </c>
      <c r="L6" s="58" t="s">
        <v>33</v>
      </c>
      <c r="M6" s="63"/>
    </row>
    <row r="7" spans="1:13" ht="36" customHeight="1">
      <c r="A7" s="10" t="s">
        <v>3</v>
      </c>
      <c r="B7" s="21">
        <f>SUM(B8:B11)</f>
        <v>12</v>
      </c>
      <c r="C7" s="29">
        <f>(E7+H7)+K7</f>
        <v>0</v>
      </c>
      <c r="D7" s="36">
        <f>IF(B7&gt;0,(C7/(B7*3))*100,0)</f>
        <v>0</v>
      </c>
      <c r="E7" s="21">
        <f>SUM(E8:E11)</f>
        <v>0</v>
      </c>
      <c r="F7" s="43">
        <f>IF(B7&gt;0,(E7/B7)*100,0)</f>
        <v>0</v>
      </c>
      <c r="G7" s="47"/>
      <c r="H7" s="21">
        <f>SUM(H8:H11)</f>
        <v>0</v>
      </c>
      <c r="I7" s="43">
        <f>IF(B7&gt;0,(H7/B7)*100,0)</f>
        <v>0</v>
      </c>
      <c r="J7" s="47"/>
      <c r="K7" s="21">
        <f>SUM(K8:K11)</f>
        <v>0</v>
      </c>
      <c r="L7" s="43">
        <f>IF(B7&gt;0,(K7/B7)*100,0)</f>
        <v>0</v>
      </c>
      <c r="M7" s="47"/>
    </row>
    <row r="8" spans="1:13" ht="36" customHeight="1">
      <c r="A8" s="11" t="s">
        <v>4</v>
      </c>
      <c r="B8" s="22">
        <v>2</v>
      </c>
      <c r="C8" s="29">
        <f>(E8+H8)+K8</f>
        <v>0</v>
      </c>
      <c r="D8" s="36">
        <f>IF(B8&gt;0,(C8/(B8*3))*100,0)</f>
        <v>0</v>
      </c>
      <c r="E8" s="22">
        <v>0</v>
      </c>
      <c r="F8" s="43">
        <f>IF(B8&gt;0,(E8/B8)*100,0)</f>
        <v>0</v>
      </c>
      <c r="G8" s="43"/>
      <c r="H8" s="22">
        <v>0</v>
      </c>
      <c r="I8" s="50">
        <f>IF(B8&gt;0,(H8/B8)*100,0)</f>
        <v>0</v>
      </c>
      <c r="J8" s="50"/>
      <c r="K8" s="22">
        <v>0</v>
      </c>
      <c r="L8" s="50">
        <f>IF(B8&gt;0,(K8/B8)*100,0)</f>
        <v>0</v>
      </c>
      <c r="M8" s="50"/>
    </row>
    <row r="9" spans="1:13" ht="36" customHeight="1">
      <c r="A9" s="11" t="s">
        <v>5</v>
      </c>
      <c r="B9" s="22">
        <v>4</v>
      </c>
      <c r="C9" s="29">
        <f>(E9+H9)+K9</f>
        <v>0</v>
      </c>
      <c r="D9" s="36">
        <f>IF(B9&gt;0,(C9/(B9*3))*100,0)</f>
        <v>0</v>
      </c>
      <c r="E9" s="22">
        <v>0</v>
      </c>
      <c r="F9" s="43">
        <f>IF(B9&gt;0,(E9/B9)*100,0)</f>
        <v>0</v>
      </c>
      <c r="G9" s="43"/>
      <c r="H9" s="22">
        <v>0</v>
      </c>
      <c r="I9" s="50">
        <f>IF(B9&gt;0,(H9/B9)*100,0)</f>
        <v>0</v>
      </c>
      <c r="J9" s="50"/>
      <c r="K9" s="22">
        <v>0</v>
      </c>
      <c r="L9" s="50">
        <f>IF(B9&gt;0,(K9/B9)*100,0)</f>
        <v>0</v>
      </c>
      <c r="M9" s="50"/>
    </row>
    <row r="10" spans="1:13" ht="36" customHeight="1">
      <c r="A10" s="11" t="s">
        <v>6</v>
      </c>
      <c r="B10" s="22">
        <v>4</v>
      </c>
      <c r="C10" s="29">
        <f>(E10+H10)+K10</f>
        <v>0</v>
      </c>
      <c r="D10" s="36">
        <f>IF(B10&gt;0,(C10/(B10*3))*100,0)</f>
        <v>0</v>
      </c>
      <c r="E10" s="22">
        <v>0</v>
      </c>
      <c r="F10" s="43">
        <f>IF(B10&gt;0,(E10/B10)*100,0)</f>
        <v>0</v>
      </c>
      <c r="G10" s="43"/>
      <c r="H10" s="22">
        <v>0</v>
      </c>
      <c r="I10" s="50">
        <f>IF(B10&gt;0,(H10/B10)*100,0)</f>
        <v>0</v>
      </c>
      <c r="J10" s="50"/>
      <c r="K10" s="22">
        <v>0</v>
      </c>
      <c r="L10" s="50">
        <f>IF(B10&gt;0,(K10/B10)*100,0)</f>
        <v>0</v>
      </c>
      <c r="M10" s="50"/>
    </row>
    <row r="11" spans="1:13" ht="36" customHeight="1">
      <c r="A11" s="12" t="s">
        <v>7</v>
      </c>
      <c r="B11" s="23">
        <v>2</v>
      </c>
      <c r="C11" s="30">
        <f>(E11+H11)+K11</f>
        <v>0</v>
      </c>
      <c r="D11" s="37">
        <f>IF(B11&gt;0,(C11/(B11*3))*100,0)</f>
        <v>0</v>
      </c>
      <c r="E11" s="23">
        <v>0</v>
      </c>
      <c r="F11" s="44">
        <f>IF(B11&gt;0,(E11/B11)*100,0)</f>
        <v>0</v>
      </c>
      <c r="G11" s="44"/>
      <c r="H11" s="23">
        <v>0</v>
      </c>
      <c r="I11" s="51">
        <f>IF(B11&gt;0,(H11/B11)*100,0)</f>
        <v>0</v>
      </c>
      <c r="J11" s="51"/>
      <c r="K11" s="23">
        <v>0</v>
      </c>
      <c r="L11" s="51">
        <f>IF(B11&gt;0,(K11/B11)*100,0)</f>
        <v>0</v>
      </c>
      <c r="M11" s="51"/>
    </row>
    <row r="12" spans="1:13" ht="20.2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0.25" customHeight="1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0.25" customHeight="1">
      <c r="A14" s="15"/>
      <c r="B14" s="24" t="s">
        <v>12</v>
      </c>
      <c r="C14" s="31"/>
      <c r="D14" s="38" t="s">
        <v>17</v>
      </c>
      <c r="E14" s="25"/>
      <c r="F14" s="31"/>
      <c r="G14" s="38" t="s">
        <v>21</v>
      </c>
      <c r="H14" s="25"/>
      <c r="I14" s="52" t="s">
        <v>26</v>
      </c>
      <c r="J14" s="54"/>
      <c r="K14" s="25"/>
      <c r="L14" s="59"/>
      <c r="M14" s="38" t="s">
        <v>35</v>
      </c>
    </row>
    <row r="15" spans="1:13" ht="20.25" customHeight="1">
      <c r="A15" s="15"/>
      <c r="B15" s="25"/>
      <c r="C15" s="31"/>
      <c r="D15" s="38"/>
      <c r="E15" s="25"/>
      <c r="F15" s="31"/>
      <c r="G15" s="38" t="s">
        <v>22</v>
      </c>
      <c r="H15" s="25"/>
      <c r="I15" s="31"/>
      <c r="J15" s="38"/>
      <c r="K15" s="25"/>
      <c r="L15" s="31"/>
      <c r="M15" s="38"/>
    </row>
  </sheetData>
  <mergeCells count="23">
    <mergeCell ref="L11:M11"/>
    <mergeCell ref="I11:J11"/>
    <mergeCell ref="F7:G7"/>
    <mergeCell ref="F8:G8"/>
    <mergeCell ref="F9:G9"/>
    <mergeCell ref="F10:G10"/>
    <mergeCell ref="F11:G11"/>
    <mergeCell ref="L1:M1"/>
    <mergeCell ref="L2:M2"/>
    <mergeCell ref="C4:K4"/>
    <mergeCell ref="A13:M13"/>
    <mergeCell ref="A3:M3"/>
    <mergeCell ref="I6:J6"/>
    <mergeCell ref="F6:G6"/>
    <mergeCell ref="L6:M6"/>
    <mergeCell ref="L7:M7"/>
    <mergeCell ref="L8:M8"/>
    <mergeCell ref="L9:M9"/>
    <mergeCell ref="L10:M10"/>
    <mergeCell ref="I8:J8"/>
    <mergeCell ref="I7:J7"/>
    <mergeCell ref="I9:J9"/>
    <mergeCell ref="I10:J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