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60" activeTab="1"/>
  </bookViews>
  <sheets>
    <sheet name="10740-01-01" sheetId="1" r:id="rId1"/>
    <sheet name="10740-01-01-1" sheetId="2" r:id="rId2"/>
  </sheets>
  <definedNames>
    <definedName name="pp" localSheetId="1">'10740-01-01-1'!$A$3:$O$24</definedName>
    <definedName name="pp">'10740-01-01'!$A$3:$O$31</definedName>
  </definedNames>
  <calcPr calcId="152511"/>
</workbook>
</file>

<file path=xl/sharedStrings.xml><?xml version="1.0" encoding="utf-8"?>
<sst xmlns="http://schemas.openxmlformats.org/spreadsheetml/2006/main" count="136" uniqueCount="57">
  <si>
    <t>公　開　類</t>
  </si>
  <si>
    <t>公開類</t>
  </si>
  <si>
    <t>半年報</t>
  </si>
  <si>
    <t>臺中市家庭暴力被害人保護扶助人次</t>
  </si>
  <si>
    <t>中華民國109年上半年（1月至6月）</t>
  </si>
  <si>
    <t>被害人年齡、國籍身分與性別</t>
  </si>
  <si>
    <t>合計</t>
  </si>
  <si>
    <t>未滿18歲</t>
  </si>
  <si>
    <t>18歲以上</t>
  </si>
  <si>
    <t>臺中市家庭暴力及性侵害防治中心</t>
  </si>
  <si>
    <t>本國籍
非原住民</t>
  </si>
  <si>
    <t>本國籍
原住民</t>
  </si>
  <si>
    <t>大陸籍
(含港澳)</t>
  </si>
  <si>
    <t>外國籍</t>
  </si>
  <si>
    <t>其他</t>
  </si>
  <si>
    <t>季　　　報</t>
  </si>
  <si>
    <t>每半年終了後2個月內編送</t>
  </si>
  <si>
    <t>計</t>
  </si>
  <si>
    <t>男</t>
  </si>
  <si>
    <t>女</t>
  </si>
  <si>
    <t>每季終了後1個月內編報</t>
  </si>
  <si>
    <t>總計</t>
  </si>
  <si>
    <t>10740-01-01-2</t>
  </si>
  <si>
    <t>諮詢
協談</t>
  </si>
  <si>
    <t>庇護安置</t>
  </si>
  <si>
    <t>被害人</t>
  </si>
  <si>
    <t>中華民國107年第1季( 1月至3月 )</t>
  </si>
  <si>
    <t>隨行
子女</t>
  </si>
  <si>
    <t>陪同報案、偵詢(訊)</t>
  </si>
  <si>
    <t>陪同
出庭</t>
  </si>
  <si>
    <t>驗傷
診療</t>
  </si>
  <si>
    <t>聲請
保護令</t>
  </si>
  <si>
    <t>法律
扶助</t>
  </si>
  <si>
    <t>經濟
扶助</t>
  </si>
  <si>
    <t>心理諮商
與輔導</t>
  </si>
  <si>
    <t>就業
服務</t>
  </si>
  <si>
    <t>就學或轉
學服務</t>
  </si>
  <si>
    <t>編製機關</t>
  </si>
  <si>
    <t>表號</t>
  </si>
  <si>
    <t>轉介/提供目睹暴力服務</t>
  </si>
  <si>
    <t>子女問題協助</t>
  </si>
  <si>
    <t>單位：人次</t>
  </si>
  <si>
    <t>通譯
服務</t>
  </si>
  <si>
    <t>其他
扶助</t>
  </si>
  <si>
    <t>民國107年 4月26日 14:24:55 印製</t>
  </si>
  <si>
    <t>臺中市家庭暴力被害人保護扶助人次(續)</t>
  </si>
  <si>
    <t>案件類型與性別</t>
  </si>
  <si>
    <t>婚姻/離婚/
同居關係暴力</t>
  </si>
  <si>
    <t>兒少保護</t>
  </si>
  <si>
    <t>直系血親
(姻)親卑親屬
虐待尊親屬</t>
  </si>
  <si>
    <t>被害人年齡
65歲以上</t>
  </si>
  <si>
    <t>被害人年齡
未滿65歲</t>
  </si>
  <si>
    <t>資料來源：本中心綜合規劃組依據本中心辦理之各項家庭暴力服務業務編製。</t>
  </si>
  <si>
    <t xml:space="preserve">填表說明：本表編製4份，於完成會核程序並經機關首長核章後，1份送市府主計處，1份送市府社會局會計室，1份送本中心會計室，1份自存外，應由網際網路線上傳送至衛生福利部統計處資料庫。         </t>
  </si>
  <si>
    <t>依據直轄市、縣（市）政府社會處(局)或家庭暴力及性侵害防治中心（含二線輔導、家庭暴力事件服務處）辦理之各項家庭暴力服務業務彙編。</t>
  </si>
  <si>
    <t>本表編製2份，於完成會核程序並經機關首長核章後，1份送主計處（室），1份自存外，應由網際網路線上傳送至衛生福利部統計處資料庫。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</si>
  <si>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                                                                                                                                                                                               中華民國109年08月20日編製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</si>
</sst>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\-#,##0.0000;&quot;－&quot;"/>
    <numFmt numFmtId="177" formatCode="#,##0_);[Red]\(#,##0\)"/>
    <numFmt numFmtId="17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24"/>
      <color theme="1"/>
      <name val="Times New Roman"/>
      <family val="2"/>
    </font>
    <font>
      <sz val="12"/>
      <color theme="1"/>
      <name val="新細明體"/>
      <family val="1"/>
    </font>
    <font>
      <sz val="10"/>
      <color theme="1"/>
      <name val="Times New Roman"/>
      <family val="2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13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20" applyFont="1"/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left" vertical="center"/>
    </xf>
    <xf numFmtId="177" fontId="3" fillId="0" borderId="3" xfId="20" applyNumberFormat="1" applyFont="1" applyBorder="1" applyAlignment="1">
      <alignment horizontal="center" vertical="center"/>
    </xf>
    <xf numFmtId="177" fontId="3" fillId="0" borderId="4" xfId="20" applyNumberFormat="1" applyFont="1" applyBorder="1" applyAlignment="1">
      <alignment horizontal="center" vertical="center"/>
    </xf>
    <xf numFmtId="177" fontId="3" fillId="0" borderId="5" xfId="20" applyNumberFormat="1" applyFont="1" applyBorder="1" applyAlignment="1">
      <alignment horizontal="center" vertical="center"/>
    </xf>
    <xf numFmtId="177" fontId="3" fillId="0" borderId="6" xfId="20" applyNumberFormat="1" applyFont="1" applyBorder="1" applyAlignment="1">
      <alignment horizontal="center" vertical="center"/>
    </xf>
    <xf numFmtId="177" fontId="3" fillId="0" borderId="7" xfId="20" applyNumberFormat="1" applyFont="1" applyBorder="1" applyAlignment="1">
      <alignment horizontal="center" vertical="center"/>
    </xf>
    <xf numFmtId="177" fontId="3" fillId="0" borderId="8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justify" wrapText="1"/>
    </xf>
    <xf numFmtId="0" fontId="2" fillId="0" borderId="2" xfId="20" applyFont="1" applyBorder="1" applyAlignment="1">
      <alignment horizontal="justify" wrapText="1"/>
    </xf>
    <xf numFmtId="178" fontId="6" fillId="2" borderId="9" xfId="20" applyNumberFormat="1" applyFont="1" applyFill="1" applyBorder="1" applyAlignment="1">
      <alignment horizontal="right" vertical="center"/>
    </xf>
    <xf numFmtId="178" fontId="6" fillId="2" borderId="10" xfId="20" applyNumberFormat="1" applyFont="1" applyFill="1" applyBorder="1" applyAlignment="1">
      <alignment horizontal="right" vertical="center"/>
    </xf>
    <xf numFmtId="178" fontId="6" fillId="2" borderId="11" xfId="20" applyNumberFormat="1" applyFont="1" applyFill="1" applyBorder="1" applyAlignment="1">
      <alignment horizontal="right" vertical="center"/>
    </xf>
    <xf numFmtId="0" fontId="3" fillId="0" borderId="2" xfId="20" applyFont="1" applyBorder="1" applyAlignment="1">
      <alignment horizontal="justify" wrapText="1"/>
    </xf>
    <xf numFmtId="178" fontId="6" fillId="2" borderId="12" xfId="20" applyNumberFormat="1" applyFont="1" applyFill="1" applyBorder="1" applyAlignment="1">
      <alignment horizontal="right" vertical="center"/>
    </xf>
    <xf numFmtId="178" fontId="6" fillId="0" borderId="13" xfId="20" applyNumberFormat="1" applyFont="1" applyBorder="1" applyAlignment="1">
      <alignment horizontal="right" vertical="center"/>
    </xf>
    <xf numFmtId="178" fontId="6" fillId="0" borderId="14" xfId="20" applyNumberFormat="1" applyFont="1" applyBorder="1" applyAlignment="1">
      <alignment horizontal="right" vertical="center"/>
    </xf>
    <xf numFmtId="178" fontId="6" fillId="0" borderId="15" xfId="20" applyNumberFormat="1" applyFont="1" applyBorder="1" applyAlignment="1">
      <alignment horizontal="right" vertical="center"/>
    </xf>
    <xf numFmtId="178" fontId="6" fillId="0" borderId="13" xfId="20" applyNumberFormat="1" applyFont="1" applyBorder="1" applyAlignment="1">
      <alignment horizontal="right" vertical="center" wrapText="1"/>
    </xf>
    <xf numFmtId="178" fontId="6" fillId="0" borderId="1" xfId="20" applyNumberFormat="1" applyFont="1" applyBorder="1" applyAlignment="1">
      <alignment horizontal="right" vertical="center"/>
    </xf>
    <xf numFmtId="0" fontId="4" fillId="0" borderId="0" xfId="20" applyFont="1"/>
    <xf numFmtId="178" fontId="6" fillId="0" borderId="10" xfId="20" applyNumberFormat="1" applyFont="1" applyBorder="1" applyAlignment="1">
      <alignment horizontal="right" vertical="center"/>
    </xf>
    <xf numFmtId="178" fontId="6" fillId="0" borderId="16" xfId="20" applyNumberFormat="1" applyFont="1" applyBorder="1" applyAlignment="1">
      <alignment horizontal="right" vertical="center"/>
    </xf>
    <xf numFmtId="49" fontId="3" fillId="0" borderId="2" xfId="20" applyNumberFormat="1" applyFont="1" applyBorder="1" applyAlignment="1">
      <alignment horizontal="justify" wrapText="1"/>
    </xf>
    <xf numFmtId="178" fontId="6" fillId="0" borderId="9" xfId="20" applyNumberFormat="1" applyFont="1" applyBorder="1" applyAlignment="1">
      <alignment horizontal="right" vertical="center"/>
    </xf>
    <xf numFmtId="49" fontId="3" fillId="0" borderId="0" xfId="20" applyNumberFormat="1" applyFont="1"/>
    <xf numFmtId="178" fontId="6" fillId="0" borderId="17" xfId="20" applyNumberFormat="1" applyFont="1" applyBorder="1" applyAlignment="1">
      <alignment horizontal="right" vertical="center"/>
    </xf>
    <xf numFmtId="178" fontId="6" fillId="0" borderId="18" xfId="20" applyNumberFormat="1" applyFont="1" applyBorder="1" applyAlignment="1">
      <alignment horizontal="right" vertical="center"/>
    </xf>
    <xf numFmtId="178" fontId="6" fillId="0" borderId="19" xfId="20" applyNumberFormat="1" applyFont="1" applyBorder="1" applyAlignment="1">
      <alignment horizontal="right" vertical="center"/>
    </xf>
    <xf numFmtId="0" fontId="2" fillId="0" borderId="2" xfId="20" applyFont="1" applyBorder="1"/>
    <xf numFmtId="178" fontId="6" fillId="0" borderId="13" xfId="20" applyNumberFormat="1" applyFont="1" applyBorder="1" applyAlignment="1">
      <alignment horizontal="right"/>
    </xf>
    <xf numFmtId="178" fontId="6" fillId="0" borderId="14" xfId="20" applyNumberFormat="1" applyFont="1" applyBorder="1" applyAlignment="1">
      <alignment horizontal="right"/>
    </xf>
    <xf numFmtId="178" fontId="6" fillId="0" borderId="17" xfId="20" applyNumberFormat="1" applyFont="1" applyBorder="1" applyAlignment="1">
      <alignment horizontal="right"/>
    </xf>
    <xf numFmtId="178" fontId="6" fillId="0" borderId="1" xfId="20" applyNumberFormat="1" applyFont="1" applyBorder="1" applyAlignment="1">
      <alignment horizontal="right"/>
    </xf>
    <xf numFmtId="0" fontId="3" fillId="0" borderId="20" xfId="20" applyFont="1" applyBorder="1" applyAlignment="1">
      <alignment horizontal="center" vertical="center"/>
    </xf>
    <xf numFmtId="178" fontId="6" fillId="0" borderId="21" xfId="20" applyNumberFormat="1" applyFont="1" applyBorder="1" applyAlignment="1">
      <alignment horizontal="right"/>
    </xf>
    <xf numFmtId="178" fontId="6" fillId="0" borderId="19" xfId="20" applyNumberFormat="1" applyFont="1" applyBorder="1" applyAlignment="1">
      <alignment horizontal="right"/>
    </xf>
    <xf numFmtId="178" fontId="6" fillId="0" borderId="18" xfId="20" applyNumberFormat="1" applyFont="1" applyBorder="1" applyAlignment="1">
      <alignment horizontal="right"/>
    </xf>
    <xf numFmtId="178" fontId="6" fillId="0" borderId="22" xfId="20" applyNumberFormat="1" applyFont="1" applyBorder="1" applyAlignment="1">
      <alignment horizontal="right"/>
    </xf>
    <xf numFmtId="178" fontId="6" fillId="0" borderId="23" xfId="20" applyNumberFormat="1" applyFont="1" applyBorder="1" applyAlignment="1">
      <alignment horizontal="right"/>
    </xf>
    <xf numFmtId="178" fontId="6" fillId="0" borderId="15" xfId="20" applyNumberFormat="1" applyFont="1" applyBorder="1" applyAlignment="1">
      <alignment horizontal="right"/>
    </xf>
    <xf numFmtId="178" fontId="6" fillId="2" borderId="24" xfId="20" applyNumberFormat="1" applyFont="1" applyFill="1" applyBorder="1" applyAlignment="1">
      <alignment horizontal="right" vertical="center"/>
    </xf>
    <xf numFmtId="178" fontId="6" fillId="2" borderId="25" xfId="20" applyNumberFormat="1" applyFont="1" applyFill="1" applyBorder="1" applyAlignment="1">
      <alignment horizontal="right" vertical="center"/>
    </xf>
    <xf numFmtId="178" fontId="6" fillId="0" borderId="26" xfId="20" applyNumberFormat="1" applyFont="1" applyBorder="1" applyAlignment="1">
      <alignment horizontal="right"/>
    </xf>
    <xf numFmtId="178" fontId="6" fillId="0" borderId="27" xfId="20" applyNumberFormat="1" applyFont="1" applyBorder="1" applyAlignment="1">
      <alignment horizontal="right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  <xf numFmtId="0" fontId="3" fillId="0" borderId="0" xfId="20" applyFont="1" applyAlignment="1">
      <alignment vertical="center"/>
    </xf>
    <xf numFmtId="177" fontId="3" fillId="0" borderId="28" xfId="20" applyNumberFormat="1" applyFont="1" applyBorder="1" applyAlignment="1">
      <alignment horizontal="center" vertical="center"/>
    </xf>
    <xf numFmtId="178" fontId="6" fillId="2" borderId="17" xfId="20" applyNumberFormat="1" applyFont="1" applyFill="1" applyBorder="1" applyAlignment="1">
      <alignment horizontal="right" vertical="center"/>
    </xf>
    <xf numFmtId="178" fontId="6" fillId="2" borderId="13" xfId="20" applyNumberFormat="1" applyFont="1" applyFill="1" applyBorder="1" applyAlignment="1">
      <alignment horizontal="right" vertical="center"/>
    </xf>
    <xf numFmtId="178" fontId="6" fillId="2" borderId="29" xfId="20" applyNumberFormat="1" applyFont="1" applyFill="1" applyBorder="1" applyAlignment="1">
      <alignment horizontal="right" vertical="center"/>
    </xf>
    <xf numFmtId="178" fontId="6" fillId="0" borderId="21" xfId="20" applyNumberFormat="1" applyFont="1" applyBorder="1" applyAlignment="1">
      <alignment horizontal="right" vertical="center"/>
    </xf>
    <xf numFmtId="178" fontId="6" fillId="0" borderId="22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/>
    </xf>
    <xf numFmtId="178" fontId="6" fillId="2" borderId="30" xfId="20" applyNumberFormat="1" applyFont="1" applyFill="1" applyBorder="1" applyAlignment="1">
      <alignment horizontal="right" vertical="center"/>
    </xf>
    <xf numFmtId="178" fontId="6" fillId="2" borderId="21" xfId="20" applyNumberFormat="1" applyFont="1" applyFill="1" applyBorder="1" applyAlignment="1">
      <alignment horizontal="right" vertical="center"/>
    </xf>
    <xf numFmtId="0" fontId="3" fillId="0" borderId="31" xfId="20" applyFont="1" applyBorder="1" applyAlignment="1">
      <alignment horizontal="center" vertical="center"/>
    </xf>
    <xf numFmtId="0" fontId="4" fillId="0" borderId="0" xfId="20" applyFont="1" applyAlignment="1">
      <alignment vertical="center" wrapText="1"/>
    </xf>
    <xf numFmtId="0" fontId="2" fillId="0" borderId="0" xfId="20" applyFont="1" applyAlignment="1">
      <alignment horizontal="center"/>
    </xf>
    <xf numFmtId="176" fontId="3" fillId="0" borderId="0" xfId="20" applyNumberFormat="1" applyFont="1" applyAlignment="1">
      <alignment vertical="top" wrapText="1"/>
    </xf>
    <xf numFmtId="0" fontId="3" fillId="0" borderId="32" xfId="20" applyFont="1" applyBorder="1" applyAlignment="1">
      <alignment horizontal="center" vertical="center"/>
    </xf>
    <xf numFmtId="0" fontId="3" fillId="0" borderId="33" xfId="20" applyFont="1" applyBorder="1" applyAlignment="1">
      <alignment horizontal="center" vertical="center"/>
    </xf>
    <xf numFmtId="0" fontId="3" fillId="0" borderId="34" xfId="20" applyFont="1" applyBorder="1" applyAlignment="1">
      <alignment horizontal="center" vertical="center"/>
    </xf>
    <xf numFmtId="176" fontId="3" fillId="0" borderId="35" xfId="20" applyNumberFormat="1" applyFont="1" applyBorder="1" applyAlignment="1">
      <alignment horizontal="center" vertical="center" wrapText="1"/>
    </xf>
    <xf numFmtId="176" fontId="3" fillId="0" borderId="9" xfId="20" applyNumberFormat="1" applyFont="1" applyBorder="1" applyAlignment="1">
      <alignment horizontal="center" vertical="center" wrapText="1"/>
    </xf>
    <xf numFmtId="176" fontId="3" fillId="0" borderId="36" xfId="20" applyNumberFormat="1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176" fontId="3" fillId="0" borderId="37" xfId="20" applyNumberFormat="1" applyFont="1" applyBorder="1" applyAlignment="1">
      <alignment horizontal="center" vertical="center"/>
    </xf>
    <xf numFmtId="0" fontId="3" fillId="0" borderId="38" xfId="20" applyFont="1" applyBorder="1"/>
    <xf numFmtId="176" fontId="3" fillId="0" borderId="0" xfId="20" applyNumberFormat="1" applyFont="1" applyAlignment="1">
      <alignment horizontal="center" vertical="center"/>
    </xf>
    <xf numFmtId="0" fontId="3" fillId="0" borderId="36" xfId="20" applyFont="1" applyBorder="1"/>
    <xf numFmtId="176" fontId="3" fillId="0" borderId="39" xfId="20" applyNumberFormat="1" applyFont="1" applyBorder="1" applyAlignment="1">
      <alignment horizontal="center" vertical="center"/>
    </xf>
    <xf numFmtId="0" fontId="3" fillId="0" borderId="9" xfId="20" applyFont="1" applyBorder="1"/>
    <xf numFmtId="177" fontId="3" fillId="0" borderId="15" xfId="20" applyNumberFormat="1" applyFont="1" applyBorder="1" applyAlignment="1">
      <alignment horizontal="center" vertical="center" wrapText="1"/>
    </xf>
    <xf numFmtId="176" fontId="3" fillId="0" borderId="13" xfId="20" applyNumberFormat="1" applyFont="1" applyBorder="1" applyAlignment="1">
      <alignment horizontal="center" vertical="center" wrapText="1"/>
    </xf>
    <xf numFmtId="176" fontId="3" fillId="0" borderId="40" xfId="20" applyNumberFormat="1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41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vertical="center" wrapText="1"/>
    </xf>
    <xf numFmtId="0" fontId="3" fillId="0" borderId="4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43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44" xfId="20" applyFont="1" applyBorder="1" applyAlignment="1">
      <alignment horizontal="center" vertical="center" wrapText="1"/>
    </xf>
    <xf numFmtId="176" fontId="3" fillId="0" borderId="42" xfId="20" applyNumberFormat="1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45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/>
    </xf>
    <xf numFmtId="0" fontId="2" fillId="0" borderId="2" xfId="2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29" xfId="20" applyFont="1" applyBorder="1" applyAlignment="1">
      <alignment horizontal="center" vertical="center" wrapText="1"/>
    </xf>
    <xf numFmtId="0" fontId="3" fillId="0" borderId="37" xfId="20" applyFont="1" applyBorder="1" applyAlignment="1">
      <alignment horizontal="center" vertical="center" wrapText="1"/>
    </xf>
    <xf numFmtId="0" fontId="3" fillId="0" borderId="46" xfId="20" applyFont="1" applyBorder="1" applyAlignment="1">
      <alignment horizontal="center" vertical="center" wrapText="1"/>
    </xf>
    <xf numFmtId="0" fontId="3" fillId="0" borderId="38" xfId="20" applyFont="1" applyBorder="1" applyAlignment="1">
      <alignment horizontal="center" vertical="center"/>
    </xf>
    <xf numFmtId="0" fontId="3" fillId="0" borderId="36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176" fontId="5" fillId="0" borderId="37" xfId="20" applyNumberFormat="1" applyFont="1" applyBorder="1" applyAlignment="1">
      <alignment horizontal="left" vertical="top" wrapText="1"/>
    </xf>
    <xf numFmtId="176" fontId="3" fillId="0" borderId="37" xfId="20" applyNumberFormat="1" applyFont="1" applyBorder="1" applyAlignment="1">
      <alignment horizontal="left" vertical="top" wrapText="1"/>
    </xf>
    <xf numFmtId="177" fontId="3" fillId="0" borderId="36" xfId="20" applyNumberFormat="1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47" xfId="20" applyFont="1" applyBorder="1" applyAlignment="1">
      <alignment horizontal="center" vertical="center" wrapText="1"/>
    </xf>
    <xf numFmtId="0" fontId="3" fillId="0" borderId="35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85" zoomScaleNormal="85" workbookViewId="0" topLeftCell="A5">
      <selection activeCell="T32" sqref="T32"/>
    </sheetView>
  </sheetViews>
  <sheetFormatPr defaultColWidth="9.28125" defaultRowHeight="15"/>
  <cols>
    <col min="1" max="1" width="9.8515625" style="50" customWidth="1"/>
    <col min="2" max="2" width="15.8515625" style="50" customWidth="1"/>
    <col min="3" max="3" width="5.8515625" style="50" customWidth="1"/>
    <col min="4" max="20" width="11.8515625" style="50" customWidth="1"/>
    <col min="21" max="16384" width="9.28125" style="50" customWidth="1"/>
  </cols>
  <sheetData>
    <row r="1" spans="1:15" s="1" customFormat="1" ht="31.5" customHeight="1" hidden="1">
      <c r="A1" s="1" t="s">
        <v>0</v>
      </c>
      <c r="B1" s="1" t="s">
        <v>9</v>
      </c>
      <c r="C1" s="1" t="s">
        <v>15</v>
      </c>
      <c r="D1" s="1" t="s">
        <v>20</v>
      </c>
      <c r="E1" s="1" t="s">
        <v>22</v>
      </c>
      <c r="F1" s="23" t="s">
        <v>3</v>
      </c>
      <c r="G1" s="1" t="s">
        <v>26</v>
      </c>
      <c r="J1" s="28"/>
      <c r="K1" s="28"/>
      <c r="L1" s="28"/>
      <c r="M1" s="28"/>
      <c r="N1" s="28"/>
      <c r="O1" s="28"/>
    </row>
    <row r="2" spans="10:15" s="1" customFormat="1" ht="31.5" customHeight="1" hidden="1">
      <c r="J2" s="28"/>
      <c r="K2" s="28"/>
      <c r="L2" s="28"/>
      <c r="M2" s="28"/>
      <c r="N2" s="28"/>
      <c r="O2" s="28"/>
    </row>
    <row r="3" spans="1:20" ht="18" customHeight="1">
      <c r="A3" s="65" t="s">
        <v>1</v>
      </c>
      <c r="B3" s="66"/>
      <c r="C3" s="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Q3" s="37" t="s">
        <v>37</v>
      </c>
      <c r="R3" s="65" t="s">
        <v>9</v>
      </c>
      <c r="S3" s="67"/>
      <c r="T3" s="66"/>
    </row>
    <row r="4" spans="1:20" ht="18" customHeight="1">
      <c r="A4" s="65" t="s">
        <v>2</v>
      </c>
      <c r="B4" s="66"/>
      <c r="C4" s="4" t="s">
        <v>16</v>
      </c>
      <c r="D4" s="12"/>
      <c r="E4" s="16"/>
      <c r="F4" s="16"/>
      <c r="G4" s="16"/>
      <c r="H4" s="16"/>
      <c r="I4" s="26"/>
      <c r="J4" s="16"/>
      <c r="K4" s="16"/>
      <c r="L4" s="16"/>
      <c r="M4" s="16"/>
      <c r="N4" s="16"/>
      <c r="O4" s="16"/>
      <c r="P4" s="32"/>
      <c r="Q4" s="37" t="s">
        <v>38</v>
      </c>
      <c r="R4" s="65" t="s">
        <v>22</v>
      </c>
      <c r="S4" s="67"/>
      <c r="T4" s="66"/>
    </row>
    <row r="5" spans="1:20" ht="36" customHeight="1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24" customHeight="1">
      <c r="A6" s="96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 t="s">
        <v>41</v>
      </c>
      <c r="T6" s="97"/>
    </row>
    <row r="7" spans="1:20" s="48" customFormat="1" ht="20.1" customHeight="1">
      <c r="A7" s="88" t="s">
        <v>5</v>
      </c>
      <c r="B7" s="88"/>
      <c r="C7" s="89"/>
      <c r="D7" s="93" t="s">
        <v>21</v>
      </c>
      <c r="E7" s="73" t="s">
        <v>23</v>
      </c>
      <c r="F7" s="73" t="s">
        <v>24</v>
      </c>
      <c r="G7" s="73"/>
      <c r="H7" s="73" t="s">
        <v>28</v>
      </c>
      <c r="I7" s="73" t="s">
        <v>29</v>
      </c>
      <c r="J7" s="73" t="s">
        <v>30</v>
      </c>
      <c r="K7" s="73" t="s">
        <v>31</v>
      </c>
      <c r="L7" s="73" t="s">
        <v>32</v>
      </c>
      <c r="M7" s="73" t="s">
        <v>33</v>
      </c>
      <c r="N7" s="73" t="s">
        <v>34</v>
      </c>
      <c r="O7" s="73" t="s">
        <v>35</v>
      </c>
      <c r="P7" s="73" t="s">
        <v>36</v>
      </c>
      <c r="Q7" s="73" t="s">
        <v>39</v>
      </c>
      <c r="R7" s="73" t="s">
        <v>40</v>
      </c>
      <c r="S7" s="73" t="s">
        <v>42</v>
      </c>
      <c r="T7" s="71" t="s">
        <v>43</v>
      </c>
    </row>
    <row r="8" spans="1:20" s="48" customFormat="1" ht="48" customHeight="1">
      <c r="A8" s="90"/>
      <c r="B8" s="90"/>
      <c r="C8" s="91"/>
      <c r="D8" s="94"/>
      <c r="E8" s="74"/>
      <c r="F8" s="3" t="s">
        <v>25</v>
      </c>
      <c r="G8" s="3" t="s">
        <v>27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2"/>
    </row>
    <row r="9" spans="1:20" s="49" customFormat="1" ht="23.45" customHeight="1">
      <c r="A9" s="75" t="s">
        <v>6</v>
      </c>
      <c r="B9" s="76"/>
      <c r="C9" s="5" t="s">
        <v>17</v>
      </c>
      <c r="D9" s="13">
        <f aca="true" t="shared" si="0" ref="D9:T9">D10+D11</f>
        <v>87642</v>
      </c>
      <c r="E9" s="17">
        <f t="shared" si="0"/>
        <v>78159</v>
      </c>
      <c r="F9" s="17">
        <f t="shared" si="0"/>
        <v>909</v>
      </c>
      <c r="G9" s="17">
        <f t="shared" si="0"/>
        <v>37</v>
      </c>
      <c r="H9" s="17">
        <f t="shared" si="0"/>
        <v>20</v>
      </c>
      <c r="I9" s="17">
        <f t="shared" si="0"/>
        <v>458</v>
      </c>
      <c r="J9" s="17">
        <f t="shared" si="0"/>
        <v>107</v>
      </c>
      <c r="K9" s="17">
        <f t="shared" si="0"/>
        <v>70</v>
      </c>
      <c r="L9" s="17">
        <f t="shared" si="0"/>
        <v>3281</v>
      </c>
      <c r="M9" s="17">
        <f t="shared" si="0"/>
        <v>129</v>
      </c>
      <c r="N9" s="17">
        <f t="shared" si="0"/>
        <v>624</v>
      </c>
      <c r="O9" s="17">
        <f t="shared" si="0"/>
        <v>107</v>
      </c>
      <c r="P9" s="17">
        <f t="shared" si="0"/>
        <v>23</v>
      </c>
      <c r="Q9" s="17">
        <f t="shared" si="0"/>
        <v>496</v>
      </c>
      <c r="R9" s="17">
        <f t="shared" si="0"/>
        <v>639</v>
      </c>
      <c r="S9" s="17">
        <f t="shared" si="0"/>
        <v>4</v>
      </c>
      <c r="T9" s="44">
        <f t="shared" si="0"/>
        <v>2579</v>
      </c>
    </row>
    <row r="10" spans="1:20" ht="23.45" customHeight="1">
      <c r="A10" s="77"/>
      <c r="B10" s="78"/>
      <c r="C10" s="6" t="s">
        <v>18</v>
      </c>
      <c r="D10" s="14">
        <f aca="true" t="shared" si="1" ref="D10:L10">D12+D14+D16+D18+D20+D22+D24+D26+D28+D30</f>
        <v>21093</v>
      </c>
      <c r="E10" s="15">
        <f t="shared" si="1"/>
        <v>19045</v>
      </c>
      <c r="F10" s="15">
        <f t="shared" si="1"/>
        <v>489</v>
      </c>
      <c r="G10" s="15">
        <f t="shared" si="1"/>
        <v>16</v>
      </c>
      <c r="H10" s="15">
        <f t="shared" si="1"/>
        <v>4</v>
      </c>
      <c r="I10" s="15">
        <f t="shared" si="1"/>
        <v>74</v>
      </c>
      <c r="J10" s="15">
        <f t="shared" si="1"/>
        <v>52</v>
      </c>
      <c r="K10" s="15">
        <f t="shared" si="1"/>
        <v>10</v>
      </c>
      <c r="L10" s="15">
        <f t="shared" si="1"/>
        <v>491</v>
      </c>
      <c r="M10" s="15">
        <v>25</v>
      </c>
      <c r="N10" s="15">
        <f aca="true" t="shared" si="2" ref="N10:S11">N12+N14+N16+N18+N20+N22+N24+N26+N28+N30</f>
        <v>119</v>
      </c>
      <c r="O10" s="15">
        <f t="shared" si="2"/>
        <v>15</v>
      </c>
      <c r="P10" s="15">
        <f t="shared" si="2"/>
        <v>10</v>
      </c>
      <c r="Q10" s="15">
        <f t="shared" si="2"/>
        <v>88</v>
      </c>
      <c r="R10" s="15">
        <f t="shared" si="2"/>
        <v>115</v>
      </c>
      <c r="S10" s="15">
        <f t="shared" si="2"/>
        <v>1</v>
      </c>
      <c r="T10" s="45">
        <v>539</v>
      </c>
    </row>
    <row r="11" spans="1:20" ht="23.45" customHeight="1">
      <c r="A11" s="79"/>
      <c r="B11" s="80"/>
      <c r="C11" s="6" t="s">
        <v>19</v>
      </c>
      <c r="D11" s="14">
        <f aca="true" t="shared" si="3" ref="D11:L11">D13+D15+D17+D19+D21+D23+D25+D27+D29+D31</f>
        <v>66549</v>
      </c>
      <c r="E11" s="15">
        <f t="shared" si="3"/>
        <v>59114</v>
      </c>
      <c r="F11" s="15">
        <f t="shared" si="3"/>
        <v>420</v>
      </c>
      <c r="G11" s="15">
        <f t="shared" si="3"/>
        <v>21</v>
      </c>
      <c r="H11" s="15">
        <f t="shared" si="3"/>
        <v>16</v>
      </c>
      <c r="I11" s="15">
        <f t="shared" si="3"/>
        <v>384</v>
      </c>
      <c r="J11" s="15">
        <f t="shared" si="3"/>
        <v>55</v>
      </c>
      <c r="K11" s="15">
        <f t="shared" si="3"/>
        <v>60</v>
      </c>
      <c r="L11" s="15">
        <f t="shared" si="3"/>
        <v>2790</v>
      </c>
      <c r="M11" s="15">
        <f>M13+M15+M17+M19+M21+M23+M25+M27+M29+M31</f>
        <v>104</v>
      </c>
      <c r="N11" s="15">
        <f t="shared" si="2"/>
        <v>505</v>
      </c>
      <c r="O11" s="15">
        <f t="shared" si="2"/>
        <v>92</v>
      </c>
      <c r="P11" s="15">
        <f t="shared" si="2"/>
        <v>13</v>
      </c>
      <c r="Q11" s="15">
        <f t="shared" si="2"/>
        <v>408</v>
      </c>
      <c r="R11" s="15">
        <f t="shared" si="2"/>
        <v>524</v>
      </c>
      <c r="S11" s="15">
        <f t="shared" si="2"/>
        <v>3</v>
      </c>
      <c r="T11" s="45">
        <f>T13+T15+T17+T19+T21+T23+T25+T27+T29+T31</f>
        <v>2040</v>
      </c>
    </row>
    <row r="12" spans="1:20" ht="23.45" customHeight="1">
      <c r="A12" s="86" t="s">
        <v>7</v>
      </c>
      <c r="B12" s="70" t="s">
        <v>10</v>
      </c>
      <c r="C12" s="6" t="s">
        <v>18</v>
      </c>
      <c r="D12" s="14">
        <f aca="true" t="shared" si="4" ref="D12:D31">E12+F12+G12+H12+I12+J12+K12+L12+M12+N12+O12+P12+Q12+R12+S12+T12</f>
        <v>5075</v>
      </c>
      <c r="E12" s="18">
        <v>4441</v>
      </c>
      <c r="F12" s="24">
        <v>230</v>
      </c>
      <c r="G12" s="18">
        <v>1</v>
      </c>
      <c r="H12" s="24">
        <v>4</v>
      </c>
      <c r="I12" s="27">
        <v>19</v>
      </c>
      <c r="J12" s="27">
        <v>49</v>
      </c>
      <c r="K12" s="29">
        <v>6</v>
      </c>
      <c r="L12" s="29">
        <v>98</v>
      </c>
      <c r="M12" s="29">
        <v>16</v>
      </c>
      <c r="N12" s="30">
        <v>61</v>
      </c>
      <c r="O12" s="18">
        <v>1</v>
      </c>
      <c r="P12" s="33">
        <v>9</v>
      </c>
      <c r="Q12" s="33">
        <v>1</v>
      </c>
      <c r="R12" s="38">
        <v>19</v>
      </c>
      <c r="S12" s="33">
        <v>1</v>
      </c>
      <c r="T12" s="38">
        <v>119</v>
      </c>
    </row>
    <row r="13" spans="1:20" ht="23.45" customHeight="1">
      <c r="A13" s="86"/>
      <c r="B13" s="69"/>
      <c r="C13" s="6" t="s">
        <v>19</v>
      </c>
      <c r="D13" s="15">
        <f t="shared" si="4"/>
        <v>4410</v>
      </c>
      <c r="E13" s="18">
        <v>3839</v>
      </c>
      <c r="F13" s="24">
        <v>197</v>
      </c>
      <c r="G13" s="18">
        <v>4</v>
      </c>
      <c r="H13" s="24">
        <v>6</v>
      </c>
      <c r="I13" s="27">
        <v>9</v>
      </c>
      <c r="J13" s="27">
        <v>47</v>
      </c>
      <c r="K13" s="29">
        <v>1</v>
      </c>
      <c r="L13" s="29">
        <v>138</v>
      </c>
      <c r="M13" s="29">
        <v>9</v>
      </c>
      <c r="N13" s="30">
        <v>40</v>
      </c>
      <c r="O13" s="18">
        <v>3</v>
      </c>
      <c r="P13" s="33">
        <v>11</v>
      </c>
      <c r="Q13" s="33">
        <v>0</v>
      </c>
      <c r="R13" s="38">
        <v>10</v>
      </c>
      <c r="S13" s="33">
        <v>0</v>
      </c>
      <c r="T13" s="38">
        <v>96</v>
      </c>
    </row>
    <row r="14" spans="1:20" ht="23.45" customHeight="1">
      <c r="A14" s="86"/>
      <c r="B14" s="68" t="s">
        <v>11</v>
      </c>
      <c r="C14" s="6" t="s">
        <v>18</v>
      </c>
      <c r="D14" s="15">
        <f t="shared" si="4"/>
        <v>290</v>
      </c>
      <c r="E14" s="18">
        <v>257</v>
      </c>
      <c r="F14" s="24">
        <v>27</v>
      </c>
      <c r="G14" s="18">
        <v>0</v>
      </c>
      <c r="H14" s="24">
        <v>0</v>
      </c>
      <c r="I14" s="27">
        <v>0</v>
      </c>
      <c r="J14" s="27">
        <v>0</v>
      </c>
      <c r="K14" s="29">
        <v>0</v>
      </c>
      <c r="L14" s="29">
        <v>0</v>
      </c>
      <c r="M14" s="29">
        <v>3</v>
      </c>
      <c r="N14" s="30">
        <v>0</v>
      </c>
      <c r="O14" s="18">
        <v>0</v>
      </c>
      <c r="P14" s="33">
        <v>0</v>
      </c>
      <c r="Q14" s="33">
        <v>0</v>
      </c>
      <c r="R14" s="38">
        <v>0</v>
      </c>
      <c r="S14" s="33">
        <v>0</v>
      </c>
      <c r="T14" s="38">
        <v>3</v>
      </c>
    </row>
    <row r="15" spans="1:20" ht="23.45" customHeight="1">
      <c r="A15" s="86"/>
      <c r="B15" s="69"/>
      <c r="C15" s="6" t="s">
        <v>19</v>
      </c>
      <c r="D15" s="15">
        <f t="shared" si="4"/>
        <v>226</v>
      </c>
      <c r="E15" s="18">
        <v>191</v>
      </c>
      <c r="F15" s="24">
        <v>33</v>
      </c>
      <c r="G15" s="18">
        <v>0</v>
      </c>
      <c r="H15" s="24">
        <v>0</v>
      </c>
      <c r="I15" s="27">
        <v>0</v>
      </c>
      <c r="J15" s="27">
        <v>0</v>
      </c>
      <c r="K15" s="29">
        <v>0</v>
      </c>
      <c r="L15" s="29">
        <v>1</v>
      </c>
      <c r="M15" s="29">
        <v>0</v>
      </c>
      <c r="N15" s="30">
        <v>0</v>
      </c>
      <c r="O15" s="18">
        <v>0</v>
      </c>
      <c r="P15" s="33">
        <v>0</v>
      </c>
      <c r="Q15" s="33">
        <v>0</v>
      </c>
      <c r="R15" s="38">
        <v>0</v>
      </c>
      <c r="S15" s="33">
        <v>0</v>
      </c>
      <c r="T15" s="38">
        <v>1</v>
      </c>
    </row>
    <row r="16" spans="1:20" ht="23.45" customHeight="1">
      <c r="A16" s="86"/>
      <c r="B16" s="68" t="s">
        <v>12</v>
      </c>
      <c r="C16" s="6" t="s">
        <v>18</v>
      </c>
      <c r="D16" s="15">
        <f t="shared" si="4"/>
        <v>9</v>
      </c>
      <c r="E16" s="18">
        <v>9</v>
      </c>
      <c r="F16" s="24">
        <v>0</v>
      </c>
      <c r="G16" s="18">
        <v>0</v>
      </c>
      <c r="H16" s="24">
        <v>0</v>
      </c>
      <c r="I16" s="27">
        <v>0</v>
      </c>
      <c r="J16" s="27">
        <v>0</v>
      </c>
      <c r="K16" s="29">
        <v>0</v>
      </c>
      <c r="L16" s="29">
        <v>0</v>
      </c>
      <c r="M16" s="29">
        <v>0</v>
      </c>
      <c r="N16" s="30">
        <v>0</v>
      </c>
      <c r="O16" s="18">
        <v>0</v>
      </c>
      <c r="P16" s="33">
        <v>0</v>
      </c>
      <c r="Q16" s="33">
        <v>0</v>
      </c>
      <c r="R16" s="38">
        <v>0</v>
      </c>
      <c r="S16" s="33">
        <v>0</v>
      </c>
      <c r="T16" s="38">
        <v>0</v>
      </c>
    </row>
    <row r="17" spans="1:20" ht="23.45" customHeight="1">
      <c r="A17" s="86"/>
      <c r="B17" s="69"/>
      <c r="C17" s="6" t="s">
        <v>19</v>
      </c>
      <c r="D17" s="15">
        <f t="shared" si="4"/>
        <v>2</v>
      </c>
      <c r="E17" s="18">
        <v>2</v>
      </c>
      <c r="F17" s="24">
        <v>0</v>
      </c>
      <c r="G17" s="18">
        <v>0</v>
      </c>
      <c r="H17" s="24">
        <v>0</v>
      </c>
      <c r="I17" s="27">
        <v>0</v>
      </c>
      <c r="J17" s="27">
        <v>0</v>
      </c>
      <c r="K17" s="29">
        <v>0</v>
      </c>
      <c r="L17" s="29">
        <v>0</v>
      </c>
      <c r="M17" s="29">
        <v>0</v>
      </c>
      <c r="N17" s="30">
        <v>0</v>
      </c>
      <c r="O17" s="18">
        <v>0</v>
      </c>
      <c r="P17" s="33">
        <v>0</v>
      </c>
      <c r="Q17" s="33">
        <v>0</v>
      </c>
      <c r="R17" s="38">
        <v>0</v>
      </c>
      <c r="S17" s="33">
        <v>0</v>
      </c>
      <c r="T17" s="38">
        <v>0</v>
      </c>
    </row>
    <row r="18" spans="1:20" ht="23.45" customHeight="1">
      <c r="A18" s="86"/>
      <c r="B18" s="68" t="s">
        <v>13</v>
      </c>
      <c r="C18" s="6" t="s">
        <v>18</v>
      </c>
      <c r="D18" s="15">
        <f t="shared" si="4"/>
        <v>15</v>
      </c>
      <c r="E18" s="18">
        <v>15</v>
      </c>
      <c r="F18" s="24">
        <v>0</v>
      </c>
      <c r="G18" s="18">
        <v>0</v>
      </c>
      <c r="H18" s="24">
        <v>0</v>
      </c>
      <c r="I18" s="27">
        <v>0</v>
      </c>
      <c r="J18" s="27">
        <v>0</v>
      </c>
      <c r="K18" s="29">
        <v>0</v>
      </c>
      <c r="L18" s="29">
        <v>0</v>
      </c>
      <c r="M18" s="29">
        <v>0</v>
      </c>
      <c r="N18" s="30">
        <v>0</v>
      </c>
      <c r="O18" s="18">
        <v>0</v>
      </c>
      <c r="P18" s="33">
        <v>0</v>
      </c>
      <c r="Q18" s="33">
        <v>0</v>
      </c>
      <c r="R18" s="38">
        <v>0</v>
      </c>
      <c r="S18" s="33">
        <v>0</v>
      </c>
      <c r="T18" s="38">
        <v>0</v>
      </c>
    </row>
    <row r="19" spans="1:20" ht="23.45" customHeight="1">
      <c r="A19" s="86"/>
      <c r="B19" s="69"/>
      <c r="C19" s="6" t="s">
        <v>19</v>
      </c>
      <c r="D19" s="15">
        <f t="shared" si="4"/>
        <v>29</v>
      </c>
      <c r="E19" s="18">
        <v>28</v>
      </c>
      <c r="F19" s="24">
        <v>0</v>
      </c>
      <c r="G19" s="18">
        <v>0</v>
      </c>
      <c r="H19" s="24">
        <v>0</v>
      </c>
      <c r="I19" s="27">
        <v>0</v>
      </c>
      <c r="J19" s="27">
        <v>0</v>
      </c>
      <c r="K19" s="29">
        <v>0</v>
      </c>
      <c r="L19" s="29">
        <v>0</v>
      </c>
      <c r="M19" s="29">
        <v>0</v>
      </c>
      <c r="N19" s="30">
        <v>0</v>
      </c>
      <c r="O19" s="18">
        <v>0</v>
      </c>
      <c r="P19" s="33">
        <v>0</v>
      </c>
      <c r="Q19" s="33">
        <v>0</v>
      </c>
      <c r="R19" s="38">
        <v>0</v>
      </c>
      <c r="S19" s="33">
        <v>1</v>
      </c>
      <c r="T19" s="38">
        <v>0</v>
      </c>
    </row>
    <row r="20" spans="1:20" ht="23.45" customHeight="1">
      <c r="A20" s="86"/>
      <c r="B20" s="68" t="s">
        <v>14</v>
      </c>
      <c r="C20" s="6" t="s">
        <v>18</v>
      </c>
      <c r="D20" s="15">
        <f t="shared" si="4"/>
        <v>84</v>
      </c>
      <c r="E20" s="18">
        <v>57</v>
      </c>
      <c r="F20" s="24">
        <v>0</v>
      </c>
      <c r="G20" s="18">
        <v>0</v>
      </c>
      <c r="H20" s="24">
        <v>0</v>
      </c>
      <c r="I20" s="27">
        <v>0</v>
      </c>
      <c r="J20" s="27">
        <v>0</v>
      </c>
      <c r="K20" s="29">
        <v>0</v>
      </c>
      <c r="L20" s="29">
        <v>0</v>
      </c>
      <c r="M20" s="29">
        <v>0</v>
      </c>
      <c r="N20" s="30">
        <v>0</v>
      </c>
      <c r="O20" s="18">
        <v>1</v>
      </c>
      <c r="P20" s="33">
        <v>0</v>
      </c>
      <c r="Q20" s="33">
        <v>0</v>
      </c>
      <c r="R20" s="38">
        <v>0</v>
      </c>
      <c r="S20" s="33">
        <v>0</v>
      </c>
      <c r="T20" s="38">
        <v>26</v>
      </c>
    </row>
    <row r="21" spans="1:20" ht="23.45" customHeight="1">
      <c r="A21" s="87"/>
      <c r="B21" s="92"/>
      <c r="C21" s="7" t="s">
        <v>19</v>
      </c>
      <c r="D21" s="15">
        <f t="shared" si="4"/>
        <v>39</v>
      </c>
      <c r="E21" s="19">
        <v>24</v>
      </c>
      <c r="F21" s="25">
        <v>0</v>
      </c>
      <c r="G21" s="19">
        <v>0</v>
      </c>
      <c r="H21" s="25">
        <v>0</v>
      </c>
      <c r="I21" s="25">
        <v>0</v>
      </c>
      <c r="J21" s="25">
        <v>0</v>
      </c>
      <c r="K21" s="19">
        <v>0</v>
      </c>
      <c r="L21" s="19">
        <v>0</v>
      </c>
      <c r="M21" s="19">
        <v>0</v>
      </c>
      <c r="N21" s="31">
        <v>0</v>
      </c>
      <c r="O21" s="19">
        <v>0</v>
      </c>
      <c r="P21" s="34">
        <v>0</v>
      </c>
      <c r="Q21" s="34">
        <v>0</v>
      </c>
      <c r="R21" s="39">
        <v>0</v>
      </c>
      <c r="S21" s="42">
        <v>0</v>
      </c>
      <c r="T21" s="46">
        <v>15</v>
      </c>
    </row>
    <row r="22" spans="1:20" ht="23.45" customHeight="1">
      <c r="A22" s="83" t="s">
        <v>8</v>
      </c>
      <c r="B22" s="81" t="s">
        <v>10</v>
      </c>
      <c r="C22" s="8" t="s">
        <v>18</v>
      </c>
      <c r="D22" s="15">
        <f t="shared" si="4"/>
        <v>15154</v>
      </c>
      <c r="E22" s="20">
        <v>13842</v>
      </c>
      <c r="F22" s="20">
        <v>230</v>
      </c>
      <c r="G22" s="20">
        <v>13</v>
      </c>
      <c r="H22" s="20">
        <v>0</v>
      </c>
      <c r="I22" s="20">
        <v>53</v>
      </c>
      <c r="J22" s="20">
        <v>3</v>
      </c>
      <c r="K22" s="20">
        <v>4</v>
      </c>
      <c r="L22" s="20">
        <v>380</v>
      </c>
      <c r="M22" s="20">
        <v>6</v>
      </c>
      <c r="N22" s="20">
        <v>58</v>
      </c>
      <c r="O22" s="20">
        <v>13</v>
      </c>
      <c r="P22" s="35">
        <v>1</v>
      </c>
      <c r="Q22" s="35">
        <v>84</v>
      </c>
      <c r="R22" s="40">
        <v>93</v>
      </c>
      <c r="S22" s="43">
        <v>0</v>
      </c>
      <c r="T22" s="47">
        <v>374</v>
      </c>
    </row>
    <row r="23" spans="1:20" ht="23.45" customHeight="1">
      <c r="A23" s="84"/>
      <c r="B23" s="73"/>
      <c r="C23" s="9" t="s">
        <v>19</v>
      </c>
      <c r="D23" s="15">
        <f t="shared" si="4"/>
        <v>56505</v>
      </c>
      <c r="E23" s="18">
        <v>50303</v>
      </c>
      <c r="F23" s="18">
        <v>176</v>
      </c>
      <c r="G23" s="18">
        <v>15</v>
      </c>
      <c r="H23" s="18">
        <v>8</v>
      </c>
      <c r="I23" s="18">
        <v>332</v>
      </c>
      <c r="J23" s="18">
        <v>7</v>
      </c>
      <c r="K23" s="18">
        <v>55</v>
      </c>
      <c r="L23" s="18">
        <v>2416</v>
      </c>
      <c r="M23" s="18">
        <v>77</v>
      </c>
      <c r="N23" s="18">
        <v>448</v>
      </c>
      <c r="O23" s="18">
        <v>82</v>
      </c>
      <c r="P23" s="33">
        <v>2</v>
      </c>
      <c r="Q23" s="33">
        <v>367</v>
      </c>
      <c r="R23" s="38">
        <v>487</v>
      </c>
      <c r="S23" s="33">
        <v>1</v>
      </c>
      <c r="T23" s="38">
        <v>1729</v>
      </c>
    </row>
    <row r="24" spans="1:20" ht="23.45" customHeight="1">
      <c r="A24" s="84"/>
      <c r="B24" s="82" t="s">
        <v>11</v>
      </c>
      <c r="C24" s="9" t="s">
        <v>18</v>
      </c>
      <c r="D24" s="15">
        <f t="shared" si="4"/>
        <v>368</v>
      </c>
      <c r="E24" s="21">
        <v>342</v>
      </c>
      <c r="F24" s="21">
        <v>2</v>
      </c>
      <c r="G24" s="21">
        <v>2</v>
      </c>
      <c r="H24" s="21">
        <v>0</v>
      </c>
      <c r="I24" s="21">
        <v>0</v>
      </c>
      <c r="J24" s="21">
        <v>0</v>
      </c>
      <c r="K24" s="21">
        <v>0</v>
      </c>
      <c r="L24" s="21">
        <v>6</v>
      </c>
      <c r="M24" s="21">
        <v>0</v>
      </c>
      <c r="N24" s="21">
        <v>0</v>
      </c>
      <c r="O24" s="21">
        <v>0</v>
      </c>
      <c r="P24" s="33">
        <v>0</v>
      </c>
      <c r="Q24" s="33">
        <v>3</v>
      </c>
      <c r="R24" s="38">
        <v>3</v>
      </c>
      <c r="S24" s="33">
        <v>0</v>
      </c>
      <c r="T24" s="38">
        <v>10</v>
      </c>
    </row>
    <row r="25" spans="1:20" ht="23.45" customHeight="1">
      <c r="A25" s="84"/>
      <c r="B25" s="73"/>
      <c r="C25" s="9" t="s">
        <v>19</v>
      </c>
      <c r="D25" s="15">
        <f t="shared" si="4"/>
        <v>2234</v>
      </c>
      <c r="E25" s="18">
        <v>1988</v>
      </c>
      <c r="F25" s="18">
        <v>7</v>
      </c>
      <c r="G25" s="18">
        <v>1</v>
      </c>
      <c r="H25" s="18">
        <v>0</v>
      </c>
      <c r="I25" s="18">
        <v>11</v>
      </c>
      <c r="J25" s="18">
        <v>1</v>
      </c>
      <c r="K25" s="18">
        <v>2</v>
      </c>
      <c r="L25" s="18">
        <v>93</v>
      </c>
      <c r="M25" s="18">
        <v>6</v>
      </c>
      <c r="N25" s="18">
        <v>0</v>
      </c>
      <c r="O25" s="18">
        <v>1</v>
      </c>
      <c r="P25" s="33">
        <v>0</v>
      </c>
      <c r="Q25" s="33">
        <v>19</v>
      </c>
      <c r="R25" s="38">
        <v>16</v>
      </c>
      <c r="S25" s="33">
        <v>0</v>
      </c>
      <c r="T25" s="38">
        <v>89</v>
      </c>
    </row>
    <row r="26" spans="1:20" ht="23.45" customHeight="1">
      <c r="A26" s="84"/>
      <c r="B26" s="82" t="s">
        <v>12</v>
      </c>
      <c r="C26" s="9" t="s">
        <v>18</v>
      </c>
      <c r="D26" s="15">
        <f t="shared" si="4"/>
        <v>22</v>
      </c>
      <c r="E26" s="18">
        <v>21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33">
        <v>0</v>
      </c>
      <c r="Q26" s="33">
        <v>0</v>
      </c>
      <c r="R26" s="38">
        <v>0</v>
      </c>
      <c r="S26" s="33">
        <v>0</v>
      </c>
      <c r="T26" s="38">
        <v>1</v>
      </c>
    </row>
    <row r="27" spans="1:20" ht="23.45" customHeight="1">
      <c r="A27" s="84"/>
      <c r="B27" s="82"/>
      <c r="C27" s="9" t="s">
        <v>19</v>
      </c>
      <c r="D27" s="15">
        <f t="shared" si="4"/>
        <v>1583</v>
      </c>
      <c r="E27" s="18">
        <v>1388</v>
      </c>
      <c r="F27" s="18">
        <v>1</v>
      </c>
      <c r="G27" s="18">
        <v>0</v>
      </c>
      <c r="H27" s="18">
        <v>2</v>
      </c>
      <c r="I27" s="18">
        <v>18</v>
      </c>
      <c r="J27" s="18">
        <v>0</v>
      </c>
      <c r="K27" s="18">
        <v>0</v>
      </c>
      <c r="L27" s="18">
        <v>81</v>
      </c>
      <c r="M27" s="18">
        <v>8</v>
      </c>
      <c r="N27" s="18">
        <v>17</v>
      </c>
      <c r="O27" s="18">
        <v>3</v>
      </c>
      <c r="P27" s="33">
        <v>0</v>
      </c>
      <c r="Q27" s="33">
        <v>6</v>
      </c>
      <c r="R27" s="38">
        <v>3</v>
      </c>
      <c r="S27" s="33">
        <v>0</v>
      </c>
      <c r="T27" s="38">
        <v>56</v>
      </c>
    </row>
    <row r="28" spans="1:20" ht="23.45" customHeight="1">
      <c r="A28" s="84"/>
      <c r="B28" s="82" t="s">
        <v>13</v>
      </c>
      <c r="C28" s="9" t="s">
        <v>18</v>
      </c>
      <c r="D28" s="15">
        <f t="shared" si="4"/>
        <v>76</v>
      </c>
      <c r="E28" s="18">
        <v>61</v>
      </c>
      <c r="F28" s="18">
        <v>0</v>
      </c>
      <c r="G28" s="18">
        <v>0</v>
      </c>
      <c r="H28" s="18">
        <v>0</v>
      </c>
      <c r="I28" s="18">
        <v>2</v>
      </c>
      <c r="J28" s="18">
        <v>0</v>
      </c>
      <c r="K28" s="18">
        <v>0</v>
      </c>
      <c r="L28" s="18">
        <v>7</v>
      </c>
      <c r="M28" s="18">
        <v>0</v>
      </c>
      <c r="N28" s="18">
        <v>0</v>
      </c>
      <c r="O28" s="18">
        <v>0</v>
      </c>
      <c r="P28" s="33">
        <v>0</v>
      </c>
      <c r="Q28" s="33">
        <v>0</v>
      </c>
      <c r="R28" s="38">
        <v>0</v>
      </c>
      <c r="S28" s="33">
        <v>0</v>
      </c>
      <c r="T28" s="38">
        <v>6</v>
      </c>
    </row>
    <row r="29" spans="1:20" ht="23.45" customHeight="1">
      <c r="A29" s="84"/>
      <c r="B29" s="82"/>
      <c r="C29" s="9" t="s">
        <v>19</v>
      </c>
      <c r="D29" s="15">
        <f t="shared" si="4"/>
        <v>1516</v>
      </c>
      <c r="E29" s="18">
        <v>1351</v>
      </c>
      <c r="F29" s="18">
        <v>6</v>
      </c>
      <c r="G29" s="18">
        <v>1</v>
      </c>
      <c r="H29" s="18">
        <v>0</v>
      </c>
      <c r="I29" s="18">
        <v>14</v>
      </c>
      <c r="J29" s="18">
        <v>0</v>
      </c>
      <c r="K29" s="18">
        <v>2</v>
      </c>
      <c r="L29" s="18">
        <v>61</v>
      </c>
      <c r="M29" s="18">
        <v>4</v>
      </c>
      <c r="N29" s="18">
        <v>0</v>
      </c>
      <c r="O29" s="18">
        <v>3</v>
      </c>
      <c r="P29" s="33">
        <v>0</v>
      </c>
      <c r="Q29" s="33">
        <v>16</v>
      </c>
      <c r="R29" s="38">
        <v>8</v>
      </c>
      <c r="S29" s="33">
        <v>1</v>
      </c>
      <c r="T29" s="38">
        <v>49</v>
      </c>
    </row>
    <row r="30" spans="1:20" ht="23.45" customHeight="1">
      <c r="A30" s="84"/>
      <c r="B30" s="82" t="s">
        <v>14</v>
      </c>
      <c r="C30" s="9" t="s">
        <v>18</v>
      </c>
      <c r="D30" s="15">
        <f t="shared" si="4"/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33">
        <v>0</v>
      </c>
      <c r="Q30" s="33">
        <v>0</v>
      </c>
      <c r="R30" s="38">
        <v>0</v>
      </c>
      <c r="S30" s="33">
        <v>0</v>
      </c>
      <c r="T30" s="38">
        <v>0</v>
      </c>
    </row>
    <row r="31" spans="1:20" ht="23.45" customHeight="1">
      <c r="A31" s="85"/>
      <c r="B31" s="74"/>
      <c r="C31" s="10" t="s">
        <v>19</v>
      </c>
      <c r="D31" s="15">
        <f t="shared" si="4"/>
        <v>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36">
        <v>0</v>
      </c>
      <c r="Q31" s="36">
        <v>0</v>
      </c>
      <c r="R31" s="41">
        <v>0</v>
      </c>
      <c r="S31" s="36">
        <v>0</v>
      </c>
      <c r="T31" s="41">
        <v>5</v>
      </c>
    </row>
  </sheetData>
  <mergeCells count="37">
    <mergeCell ref="A12:A21"/>
    <mergeCell ref="A7:C8"/>
    <mergeCell ref="B20:B21"/>
    <mergeCell ref="D7:D8"/>
    <mergeCell ref="A5:T5"/>
    <mergeCell ref="P7:P8"/>
    <mergeCell ref="Q7:Q8"/>
    <mergeCell ref="F7:G7"/>
    <mergeCell ref="H7:H8"/>
    <mergeCell ref="I7:I8"/>
    <mergeCell ref="J7:J8"/>
    <mergeCell ref="K7:K8"/>
    <mergeCell ref="L7:L8"/>
    <mergeCell ref="A6:R6"/>
    <mergeCell ref="S6:T6"/>
    <mergeCell ref="B22:B23"/>
    <mergeCell ref="B24:B25"/>
    <mergeCell ref="B26:B27"/>
    <mergeCell ref="A22:A31"/>
    <mergeCell ref="B28:B29"/>
    <mergeCell ref="B30:B31"/>
    <mergeCell ref="A3:B3"/>
    <mergeCell ref="A4:B4"/>
    <mergeCell ref="R3:T3"/>
    <mergeCell ref="R4:T4"/>
    <mergeCell ref="B18:B19"/>
    <mergeCell ref="B12:B13"/>
    <mergeCell ref="T7:T8"/>
    <mergeCell ref="O7:O8"/>
    <mergeCell ref="E7:E8"/>
    <mergeCell ref="A9:B11"/>
    <mergeCell ref="B14:B15"/>
    <mergeCell ref="B16:B17"/>
    <mergeCell ref="M7:M8"/>
    <mergeCell ref="N7:N8"/>
    <mergeCell ref="R7:R8"/>
    <mergeCell ref="S7:S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90" zoomScaleNormal="90" workbookViewId="0" topLeftCell="A9">
      <selection activeCell="N35" sqref="N35"/>
    </sheetView>
  </sheetViews>
  <sheetFormatPr defaultColWidth="9.28125" defaultRowHeight="15"/>
  <cols>
    <col min="1" max="1" width="19.00390625" style="50" customWidth="1"/>
    <col min="2" max="2" width="12.7109375" style="50" customWidth="1"/>
    <col min="3" max="3" width="11.7109375" style="50" customWidth="1"/>
    <col min="4" max="16" width="11.8515625" style="50" customWidth="1"/>
    <col min="17" max="17" width="14.7109375" style="50" customWidth="1"/>
    <col min="18" max="18" width="18.140625" style="50" customWidth="1"/>
    <col min="19" max="19" width="17.7109375" style="50" customWidth="1"/>
    <col min="20" max="20" width="11.8515625" style="50" customWidth="1"/>
    <col min="21" max="16384" width="9.28125" style="50" customWidth="1"/>
  </cols>
  <sheetData>
    <row r="1" spans="1:15" s="1" customFormat="1" ht="31.5" customHeight="1" hidden="1">
      <c r="A1" s="1" t="s">
        <v>0</v>
      </c>
      <c r="B1" s="1" t="s">
        <v>9</v>
      </c>
      <c r="C1" s="1" t="s">
        <v>15</v>
      </c>
      <c r="D1" s="1" t="s">
        <v>20</v>
      </c>
      <c r="E1" s="1" t="s">
        <v>22</v>
      </c>
      <c r="F1" s="23" t="s">
        <v>45</v>
      </c>
      <c r="G1" s="1" t="s">
        <v>26</v>
      </c>
      <c r="J1" s="28"/>
      <c r="K1" s="28"/>
      <c r="L1" s="28"/>
      <c r="M1" s="28"/>
      <c r="N1" s="28"/>
      <c r="O1" s="28"/>
    </row>
    <row r="2" spans="1:15" s="1" customFormat="1" ht="31.5" customHeight="1" hidden="1">
      <c r="A2" s="1" t="s">
        <v>44</v>
      </c>
      <c r="B2" s="1" t="s">
        <v>54</v>
      </c>
      <c r="C2" s="1" t="s">
        <v>55</v>
      </c>
      <c r="J2" s="28"/>
      <c r="K2" s="28"/>
      <c r="L2" s="28"/>
      <c r="M2" s="28"/>
      <c r="N2" s="28"/>
      <c r="O2" s="28"/>
    </row>
    <row r="3" spans="1:20" ht="18" customHeight="1">
      <c r="A3" s="65" t="s">
        <v>1</v>
      </c>
      <c r="B3" s="66"/>
      <c r="C3" s="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Q3" s="37" t="s">
        <v>37</v>
      </c>
      <c r="R3" s="65" t="s">
        <v>9</v>
      </c>
      <c r="S3" s="65"/>
      <c r="T3" s="61"/>
    </row>
    <row r="4" spans="1:20" ht="18" customHeight="1">
      <c r="A4" s="65" t="s">
        <v>2</v>
      </c>
      <c r="B4" s="66"/>
      <c r="C4" s="4" t="s">
        <v>16</v>
      </c>
      <c r="D4" s="12"/>
      <c r="E4" s="16"/>
      <c r="F4" s="16"/>
      <c r="G4" s="16"/>
      <c r="H4" s="16"/>
      <c r="I4" s="26"/>
      <c r="J4" s="16"/>
      <c r="K4" s="16"/>
      <c r="L4" s="16"/>
      <c r="M4" s="16"/>
      <c r="N4" s="16"/>
      <c r="O4" s="16"/>
      <c r="P4" s="32"/>
      <c r="Q4" s="37" t="s">
        <v>38</v>
      </c>
      <c r="R4" s="65" t="s">
        <v>22</v>
      </c>
      <c r="S4" s="65"/>
      <c r="T4" s="61"/>
    </row>
    <row r="5" spans="1:20" ht="36" customHeight="1">
      <c r="A5" s="95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62"/>
    </row>
    <row r="6" spans="1:20" ht="24" customHeight="1">
      <c r="A6" s="96" t="s">
        <v>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58" t="s">
        <v>41</v>
      </c>
      <c r="T6" s="63"/>
    </row>
    <row r="7" spans="1:19" s="48" customFormat="1" ht="20.1" customHeight="1">
      <c r="A7" s="102" t="s">
        <v>46</v>
      </c>
      <c r="B7" s="103"/>
      <c r="C7" s="93" t="s">
        <v>21</v>
      </c>
      <c r="D7" s="73" t="s">
        <v>23</v>
      </c>
      <c r="E7" s="73" t="s">
        <v>24</v>
      </c>
      <c r="F7" s="101"/>
      <c r="G7" s="73" t="s">
        <v>28</v>
      </c>
      <c r="H7" s="73" t="s">
        <v>29</v>
      </c>
      <c r="I7" s="73" t="s">
        <v>30</v>
      </c>
      <c r="J7" s="73" t="s">
        <v>31</v>
      </c>
      <c r="K7" s="73" t="s">
        <v>32</v>
      </c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39</v>
      </c>
      <c r="Q7" s="73" t="s">
        <v>40</v>
      </c>
      <c r="R7" s="73" t="s">
        <v>42</v>
      </c>
      <c r="S7" s="71" t="s">
        <v>43</v>
      </c>
    </row>
    <row r="8" spans="1:19" s="48" customFormat="1" ht="48" customHeight="1">
      <c r="A8" s="90"/>
      <c r="B8" s="91"/>
      <c r="C8" s="94"/>
      <c r="D8" s="74"/>
      <c r="E8" s="3" t="s">
        <v>25</v>
      </c>
      <c r="F8" s="3" t="s">
        <v>27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2"/>
    </row>
    <row r="9" spans="1:19" s="49" customFormat="1" ht="27.95" customHeight="1">
      <c r="A9" s="104" t="s">
        <v>21</v>
      </c>
      <c r="B9" s="5" t="s">
        <v>17</v>
      </c>
      <c r="C9" s="13">
        <f aca="true" t="shared" si="0" ref="C9:S9">C10+C11</f>
        <v>87642</v>
      </c>
      <c r="D9" s="53">
        <f t="shared" si="0"/>
        <v>78159</v>
      </c>
      <c r="E9" s="55">
        <f t="shared" si="0"/>
        <v>909</v>
      </c>
      <c r="F9" s="55">
        <f t="shared" si="0"/>
        <v>37</v>
      </c>
      <c r="G9" s="55">
        <f t="shared" si="0"/>
        <v>20</v>
      </c>
      <c r="H9" s="55">
        <f t="shared" si="0"/>
        <v>458</v>
      </c>
      <c r="I9" s="55">
        <f t="shared" si="0"/>
        <v>107</v>
      </c>
      <c r="J9" s="55">
        <f t="shared" si="0"/>
        <v>70</v>
      </c>
      <c r="K9" s="55">
        <f t="shared" si="0"/>
        <v>3281</v>
      </c>
      <c r="L9" s="55">
        <f t="shared" si="0"/>
        <v>129</v>
      </c>
      <c r="M9" s="55">
        <f t="shared" si="0"/>
        <v>624</v>
      </c>
      <c r="N9" s="55">
        <f t="shared" si="0"/>
        <v>107</v>
      </c>
      <c r="O9" s="55">
        <f t="shared" si="0"/>
        <v>23</v>
      </c>
      <c r="P9" s="55">
        <f t="shared" si="0"/>
        <v>496</v>
      </c>
      <c r="Q9" s="55">
        <f t="shared" si="0"/>
        <v>639</v>
      </c>
      <c r="R9" s="55">
        <f t="shared" si="0"/>
        <v>4</v>
      </c>
      <c r="S9" s="59">
        <f t="shared" si="0"/>
        <v>2579</v>
      </c>
    </row>
    <row r="10" spans="1:19" ht="27.95" customHeight="1">
      <c r="A10" s="105"/>
      <c r="B10" s="6" t="s">
        <v>18</v>
      </c>
      <c r="C10" s="14">
        <f aca="true" t="shared" si="1" ref="C10:C23">D10+E10+F10+G10+H10+I10+J10+K10+L10+M10+N10+O10+P10+Q10+R10+S10</f>
        <v>21093</v>
      </c>
      <c r="D10" s="54">
        <f aca="true" t="shared" si="2" ref="D10:S10">D12+D14+D18+D20+D22</f>
        <v>19045</v>
      </c>
      <c r="E10" s="54">
        <f t="shared" si="2"/>
        <v>489</v>
      </c>
      <c r="F10" s="54">
        <f t="shared" si="2"/>
        <v>16</v>
      </c>
      <c r="G10" s="54">
        <f t="shared" si="2"/>
        <v>4</v>
      </c>
      <c r="H10" s="54">
        <f t="shared" si="2"/>
        <v>74</v>
      </c>
      <c r="I10" s="54">
        <f t="shared" si="2"/>
        <v>52</v>
      </c>
      <c r="J10" s="54">
        <f t="shared" si="2"/>
        <v>10</v>
      </c>
      <c r="K10" s="54">
        <f t="shared" si="2"/>
        <v>491</v>
      </c>
      <c r="L10" s="54">
        <f t="shared" si="2"/>
        <v>25</v>
      </c>
      <c r="M10" s="54">
        <f t="shared" si="2"/>
        <v>119</v>
      </c>
      <c r="N10" s="54">
        <f t="shared" si="2"/>
        <v>15</v>
      </c>
      <c r="O10" s="54">
        <f t="shared" si="2"/>
        <v>10</v>
      </c>
      <c r="P10" s="54">
        <f t="shared" si="2"/>
        <v>88</v>
      </c>
      <c r="Q10" s="54">
        <f t="shared" si="2"/>
        <v>115</v>
      </c>
      <c r="R10" s="54">
        <f t="shared" si="2"/>
        <v>1</v>
      </c>
      <c r="S10" s="60">
        <f t="shared" si="2"/>
        <v>539</v>
      </c>
    </row>
    <row r="11" spans="1:19" ht="27.95" customHeight="1">
      <c r="A11" s="106"/>
      <c r="B11" s="6" t="s">
        <v>19</v>
      </c>
      <c r="C11" s="15">
        <f t="shared" si="1"/>
        <v>66549</v>
      </c>
      <c r="D11" s="54">
        <f aca="true" t="shared" si="3" ref="D11:S11">D13+D15+D19+D21+D23</f>
        <v>59114</v>
      </c>
      <c r="E11" s="54">
        <f t="shared" si="3"/>
        <v>420</v>
      </c>
      <c r="F11" s="54">
        <f t="shared" si="3"/>
        <v>21</v>
      </c>
      <c r="G11" s="54">
        <f t="shared" si="3"/>
        <v>16</v>
      </c>
      <c r="H11" s="54">
        <f t="shared" si="3"/>
        <v>384</v>
      </c>
      <c r="I11" s="54">
        <f t="shared" si="3"/>
        <v>55</v>
      </c>
      <c r="J11" s="54">
        <f t="shared" si="3"/>
        <v>60</v>
      </c>
      <c r="K11" s="54">
        <f t="shared" si="3"/>
        <v>2790</v>
      </c>
      <c r="L11" s="54">
        <f t="shared" si="3"/>
        <v>104</v>
      </c>
      <c r="M11" s="54">
        <f t="shared" si="3"/>
        <v>505</v>
      </c>
      <c r="N11" s="54">
        <f t="shared" si="3"/>
        <v>92</v>
      </c>
      <c r="O11" s="54">
        <f t="shared" si="3"/>
        <v>13</v>
      </c>
      <c r="P11" s="54">
        <f t="shared" si="3"/>
        <v>408</v>
      </c>
      <c r="Q11" s="54">
        <f t="shared" si="3"/>
        <v>524</v>
      </c>
      <c r="R11" s="54">
        <f t="shared" si="3"/>
        <v>3</v>
      </c>
      <c r="S11" s="60">
        <f t="shared" si="3"/>
        <v>2040</v>
      </c>
    </row>
    <row r="12" spans="1:19" ht="27.95" customHeight="1">
      <c r="A12" s="112" t="s">
        <v>47</v>
      </c>
      <c r="B12" s="6" t="s">
        <v>18</v>
      </c>
      <c r="C12" s="14">
        <f t="shared" si="1"/>
        <v>10901</v>
      </c>
      <c r="D12" s="18">
        <v>10271</v>
      </c>
      <c r="E12" s="24">
        <v>9</v>
      </c>
      <c r="F12" s="18">
        <v>15</v>
      </c>
      <c r="G12" s="24">
        <v>0</v>
      </c>
      <c r="H12" s="27">
        <v>29</v>
      </c>
      <c r="I12" s="27">
        <v>0</v>
      </c>
      <c r="J12" s="29">
        <v>2</v>
      </c>
      <c r="K12" s="29">
        <v>182</v>
      </c>
      <c r="L12" s="29">
        <v>1</v>
      </c>
      <c r="M12" s="30">
        <v>25</v>
      </c>
      <c r="N12" s="18">
        <v>5</v>
      </c>
      <c r="O12" s="18">
        <v>0</v>
      </c>
      <c r="P12" s="18">
        <v>80</v>
      </c>
      <c r="Q12" s="56">
        <v>64</v>
      </c>
      <c r="R12" s="18">
        <v>0</v>
      </c>
      <c r="S12" s="56">
        <v>218</v>
      </c>
    </row>
    <row r="13" spans="1:19" ht="27.95" customHeight="1">
      <c r="A13" s="110"/>
      <c r="B13" s="6" t="s">
        <v>19</v>
      </c>
      <c r="C13" s="15">
        <f t="shared" si="1"/>
        <v>53302</v>
      </c>
      <c r="D13" s="18">
        <v>47699</v>
      </c>
      <c r="E13" s="24">
        <v>63</v>
      </c>
      <c r="F13" s="18">
        <v>17</v>
      </c>
      <c r="G13" s="24">
        <v>8</v>
      </c>
      <c r="H13" s="27">
        <v>288</v>
      </c>
      <c r="I13" s="27">
        <v>7</v>
      </c>
      <c r="J13" s="29">
        <v>51</v>
      </c>
      <c r="K13" s="29">
        <v>2216</v>
      </c>
      <c r="L13" s="29">
        <v>66</v>
      </c>
      <c r="M13" s="30">
        <v>369</v>
      </c>
      <c r="N13" s="18">
        <v>80</v>
      </c>
      <c r="O13" s="18">
        <v>0</v>
      </c>
      <c r="P13" s="18">
        <v>383</v>
      </c>
      <c r="Q13" s="56">
        <v>456</v>
      </c>
      <c r="R13" s="18">
        <v>2</v>
      </c>
      <c r="S13" s="56">
        <v>1597</v>
      </c>
    </row>
    <row r="14" spans="1:19" ht="27.95" customHeight="1">
      <c r="A14" s="68" t="s">
        <v>48</v>
      </c>
      <c r="B14" s="6" t="s">
        <v>18</v>
      </c>
      <c r="C14" s="15">
        <f t="shared" si="1"/>
        <v>5626</v>
      </c>
      <c r="D14" s="18">
        <v>4921</v>
      </c>
      <c r="E14" s="24">
        <v>263</v>
      </c>
      <c r="F14" s="18">
        <v>1</v>
      </c>
      <c r="G14" s="24">
        <v>4</v>
      </c>
      <c r="H14" s="27">
        <v>20</v>
      </c>
      <c r="I14" s="27">
        <v>49</v>
      </c>
      <c r="J14" s="29">
        <v>6</v>
      </c>
      <c r="K14" s="29">
        <v>98</v>
      </c>
      <c r="L14" s="29">
        <v>19</v>
      </c>
      <c r="M14" s="30">
        <v>61</v>
      </c>
      <c r="N14" s="18">
        <v>2</v>
      </c>
      <c r="O14" s="18">
        <v>10</v>
      </c>
      <c r="P14" s="18">
        <v>1</v>
      </c>
      <c r="Q14" s="56">
        <v>19</v>
      </c>
      <c r="R14" s="18">
        <v>1</v>
      </c>
      <c r="S14" s="56">
        <v>151</v>
      </c>
    </row>
    <row r="15" spans="1:19" ht="27.95" customHeight="1">
      <c r="A15" s="69"/>
      <c r="B15" s="6" t="s">
        <v>19</v>
      </c>
      <c r="C15" s="15">
        <f t="shared" si="1"/>
        <v>4839</v>
      </c>
      <c r="D15" s="18">
        <v>4206</v>
      </c>
      <c r="E15" s="24">
        <v>233</v>
      </c>
      <c r="F15" s="18">
        <v>4</v>
      </c>
      <c r="G15" s="24">
        <v>6</v>
      </c>
      <c r="H15" s="27">
        <v>9</v>
      </c>
      <c r="I15" s="27">
        <v>47</v>
      </c>
      <c r="J15" s="29">
        <v>1</v>
      </c>
      <c r="K15" s="29">
        <v>135</v>
      </c>
      <c r="L15" s="29">
        <v>9</v>
      </c>
      <c r="M15" s="30">
        <v>40</v>
      </c>
      <c r="N15" s="18">
        <v>3</v>
      </c>
      <c r="O15" s="18">
        <v>11</v>
      </c>
      <c r="P15" s="18">
        <v>0</v>
      </c>
      <c r="Q15" s="56">
        <v>11</v>
      </c>
      <c r="R15" s="18">
        <v>1</v>
      </c>
      <c r="S15" s="56">
        <v>123</v>
      </c>
    </row>
    <row r="16" spans="1:19" ht="27.95" customHeight="1">
      <c r="A16" s="68" t="s">
        <v>49</v>
      </c>
      <c r="B16" s="6" t="s">
        <v>18</v>
      </c>
      <c r="C16" s="15">
        <f t="shared" si="1"/>
        <v>1544</v>
      </c>
      <c r="D16" s="54">
        <f aca="true" t="shared" si="4" ref="D16:S16">D18+D20</f>
        <v>1232</v>
      </c>
      <c r="E16" s="54">
        <f t="shared" si="4"/>
        <v>143</v>
      </c>
      <c r="F16" s="54">
        <f t="shared" si="4"/>
        <v>0</v>
      </c>
      <c r="G16" s="54">
        <f t="shared" si="4"/>
        <v>0</v>
      </c>
      <c r="H16" s="54">
        <f t="shared" si="4"/>
        <v>9</v>
      </c>
      <c r="I16" s="54">
        <f t="shared" si="4"/>
        <v>0</v>
      </c>
      <c r="J16" s="54">
        <f t="shared" si="4"/>
        <v>1</v>
      </c>
      <c r="K16" s="54">
        <f t="shared" si="4"/>
        <v>78</v>
      </c>
      <c r="L16" s="54">
        <f t="shared" si="4"/>
        <v>0</v>
      </c>
      <c r="M16" s="54">
        <f t="shared" si="4"/>
        <v>9</v>
      </c>
      <c r="N16" s="54">
        <f t="shared" si="4"/>
        <v>0</v>
      </c>
      <c r="O16" s="54">
        <f t="shared" si="4"/>
        <v>0</v>
      </c>
      <c r="P16" s="54">
        <f t="shared" si="4"/>
        <v>1</v>
      </c>
      <c r="Q16" s="54">
        <f t="shared" si="4"/>
        <v>12</v>
      </c>
      <c r="R16" s="54">
        <f t="shared" si="4"/>
        <v>0</v>
      </c>
      <c r="S16" s="60">
        <f t="shared" si="4"/>
        <v>59</v>
      </c>
    </row>
    <row r="17" spans="1:19" ht="27.95" customHeight="1">
      <c r="A17" s="69"/>
      <c r="B17" s="6" t="s">
        <v>19</v>
      </c>
      <c r="C17" s="15">
        <f t="shared" si="1"/>
        <v>3325</v>
      </c>
      <c r="D17" s="54">
        <f aca="true" t="shared" si="5" ref="D17:S17">D19+D21</f>
        <v>2731</v>
      </c>
      <c r="E17" s="54">
        <f t="shared" si="5"/>
        <v>92</v>
      </c>
      <c r="F17" s="54">
        <f t="shared" si="5"/>
        <v>0</v>
      </c>
      <c r="G17" s="54">
        <f t="shared" si="5"/>
        <v>1</v>
      </c>
      <c r="H17" s="54">
        <f t="shared" si="5"/>
        <v>39</v>
      </c>
      <c r="I17" s="54">
        <f t="shared" si="5"/>
        <v>0</v>
      </c>
      <c r="J17" s="54">
        <f t="shared" si="5"/>
        <v>3</v>
      </c>
      <c r="K17" s="54">
        <f t="shared" si="5"/>
        <v>226</v>
      </c>
      <c r="L17" s="54">
        <f t="shared" si="5"/>
        <v>10</v>
      </c>
      <c r="M17" s="54">
        <f t="shared" si="5"/>
        <v>41</v>
      </c>
      <c r="N17" s="54">
        <f t="shared" si="5"/>
        <v>5</v>
      </c>
      <c r="O17" s="54">
        <f t="shared" si="5"/>
        <v>0</v>
      </c>
      <c r="P17" s="54">
        <f t="shared" si="5"/>
        <v>6</v>
      </c>
      <c r="Q17" s="54">
        <f t="shared" si="5"/>
        <v>19</v>
      </c>
      <c r="R17" s="54">
        <f t="shared" si="5"/>
        <v>0</v>
      </c>
      <c r="S17" s="60">
        <f t="shared" si="5"/>
        <v>152</v>
      </c>
    </row>
    <row r="18" spans="1:19" ht="27.95" customHeight="1">
      <c r="A18" s="68" t="s">
        <v>50</v>
      </c>
      <c r="B18" s="9" t="s">
        <v>18</v>
      </c>
      <c r="C18" s="15">
        <f t="shared" si="1"/>
        <v>917</v>
      </c>
      <c r="D18" s="18">
        <v>664</v>
      </c>
      <c r="E18" s="18">
        <v>119</v>
      </c>
      <c r="F18" s="18">
        <v>0</v>
      </c>
      <c r="G18" s="18">
        <v>0</v>
      </c>
      <c r="H18" s="18">
        <v>8</v>
      </c>
      <c r="I18" s="18">
        <v>0</v>
      </c>
      <c r="J18" s="18">
        <v>1</v>
      </c>
      <c r="K18" s="18">
        <v>70</v>
      </c>
      <c r="L18" s="18">
        <v>0</v>
      </c>
      <c r="M18" s="18">
        <v>0</v>
      </c>
      <c r="N18" s="18">
        <v>0</v>
      </c>
      <c r="O18" s="18">
        <v>0</v>
      </c>
      <c r="P18" s="18">
        <v>1</v>
      </c>
      <c r="Q18" s="18">
        <v>3</v>
      </c>
      <c r="R18" s="18">
        <v>0</v>
      </c>
      <c r="S18" s="56">
        <v>51</v>
      </c>
    </row>
    <row r="19" spans="1:19" ht="27.95" customHeight="1">
      <c r="A19" s="69"/>
      <c r="B19" s="9" t="s">
        <v>19</v>
      </c>
      <c r="C19" s="15">
        <f t="shared" si="1"/>
        <v>1762</v>
      </c>
      <c r="D19" s="18">
        <v>1396</v>
      </c>
      <c r="E19" s="18">
        <v>83</v>
      </c>
      <c r="F19" s="18">
        <v>0</v>
      </c>
      <c r="G19" s="18">
        <v>0</v>
      </c>
      <c r="H19" s="18">
        <v>26</v>
      </c>
      <c r="I19" s="18">
        <v>0</v>
      </c>
      <c r="J19" s="18">
        <v>3</v>
      </c>
      <c r="K19" s="18">
        <v>137</v>
      </c>
      <c r="L19" s="18">
        <v>6</v>
      </c>
      <c r="M19" s="18">
        <v>1</v>
      </c>
      <c r="N19" s="18">
        <v>0</v>
      </c>
      <c r="O19" s="18">
        <v>0</v>
      </c>
      <c r="P19" s="18">
        <v>1</v>
      </c>
      <c r="Q19" s="18">
        <v>10</v>
      </c>
      <c r="R19" s="18">
        <v>0</v>
      </c>
      <c r="S19" s="56">
        <v>99</v>
      </c>
    </row>
    <row r="20" spans="1:19" ht="27.95" customHeight="1">
      <c r="A20" s="109" t="s">
        <v>51</v>
      </c>
      <c r="B20" s="52" t="s">
        <v>18</v>
      </c>
      <c r="C20" s="15">
        <f t="shared" si="1"/>
        <v>627</v>
      </c>
      <c r="D20" s="29">
        <v>568</v>
      </c>
      <c r="E20" s="29">
        <v>24</v>
      </c>
      <c r="F20" s="29">
        <v>0</v>
      </c>
      <c r="G20" s="29">
        <v>0</v>
      </c>
      <c r="H20" s="29">
        <v>1</v>
      </c>
      <c r="I20" s="29">
        <v>0</v>
      </c>
      <c r="J20" s="29">
        <v>0</v>
      </c>
      <c r="K20" s="29">
        <v>8</v>
      </c>
      <c r="L20" s="29">
        <v>0</v>
      </c>
      <c r="M20" s="29">
        <v>9</v>
      </c>
      <c r="N20" s="29">
        <v>0</v>
      </c>
      <c r="O20" s="29">
        <v>0</v>
      </c>
      <c r="P20" s="29">
        <v>0</v>
      </c>
      <c r="Q20" s="30">
        <v>9</v>
      </c>
      <c r="R20" s="29">
        <v>0</v>
      </c>
      <c r="S20" s="30">
        <v>8</v>
      </c>
    </row>
    <row r="21" spans="1:19" ht="27.95" customHeight="1">
      <c r="A21" s="110"/>
      <c r="B21" s="9" t="s">
        <v>19</v>
      </c>
      <c r="C21" s="15">
        <f t="shared" si="1"/>
        <v>1563</v>
      </c>
      <c r="D21" s="18">
        <v>1335</v>
      </c>
      <c r="E21" s="18">
        <v>9</v>
      </c>
      <c r="F21" s="18">
        <v>0</v>
      </c>
      <c r="G21" s="18">
        <v>1</v>
      </c>
      <c r="H21" s="18">
        <v>13</v>
      </c>
      <c r="I21" s="18">
        <v>0</v>
      </c>
      <c r="J21" s="18">
        <v>0</v>
      </c>
      <c r="K21" s="18">
        <v>89</v>
      </c>
      <c r="L21" s="18">
        <v>4</v>
      </c>
      <c r="M21" s="18">
        <v>40</v>
      </c>
      <c r="N21" s="18">
        <v>5</v>
      </c>
      <c r="O21" s="18">
        <v>0</v>
      </c>
      <c r="P21" s="18">
        <v>5</v>
      </c>
      <c r="Q21" s="56">
        <v>9</v>
      </c>
      <c r="R21" s="18">
        <v>0</v>
      </c>
      <c r="S21" s="56">
        <v>53</v>
      </c>
    </row>
    <row r="22" spans="1:19" ht="27.95" customHeight="1">
      <c r="A22" s="70" t="s">
        <v>14</v>
      </c>
      <c r="B22" s="9" t="s">
        <v>18</v>
      </c>
      <c r="C22" s="15">
        <f t="shared" si="1"/>
        <v>3022</v>
      </c>
      <c r="D22" s="18">
        <v>2621</v>
      </c>
      <c r="E22" s="18">
        <v>74</v>
      </c>
      <c r="F22" s="18">
        <v>0</v>
      </c>
      <c r="G22" s="18">
        <v>0</v>
      </c>
      <c r="H22" s="18">
        <v>16</v>
      </c>
      <c r="I22" s="18">
        <v>3</v>
      </c>
      <c r="J22" s="18">
        <v>1</v>
      </c>
      <c r="K22" s="18">
        <v>133</v>
      </c>
      <c r="L22" s="18">
        <v>5</v>
      </c>
      <c r="M22" s="18">
        <v>24</v>
      </c>
      <c r="N22" s="18">
        <v>8</v>
      </c>
      <c r="O22" s="18">
        <v>0</v>
      </c>
      <c r="P22" s="18">
        <v>6</v>
      </c>
      <c r="Q22" s="56">
        <v>20</v>
      </c>
      <c r="R22" s="18">
        <v>0</v>
      </c>
      <c r="S22" s="56">
        <v>111</v>
      </c>
    </row>
    <row r="23" spans="1:19" ht="27.95" customHeight="1">
      <c r="A23" s="111"/>
      <c r="B23" s="10" t="s">
        <v>19</v>
      </c>
      <c r="C23" s="15">
        <f t="shared" si="1"/>
        <v>5083</v>
      </c>
      <c r="D23" s="22">
        <v>4478</v>
      </c>
      <c r="E23" s="22">
        <v>32</v>
      </c>
      <c r="F23" s="22">
        <v>0</v>
      </c>
      <c r="G23" s="22">
        <v>1</v>
      </c>
      <c r="H23" s="22">
        <v>48</v>
      </c>
      <c r="I23" s="22">
        <v>1</v>
      </c>
      <c r="J23" s="22">
        <v>5</v>
      </c>
      <c r="K23" s="22">
        <v>213</v>
      </c>
      <c r="L23" s="22">
        <v>19</v>
      </c>
      <c r="M23" s="22">
        <v>55</v>
      </c>
      <c r="N23" s="22">
        <v>4</v>
      </c>
      <c r="O23" s="22">
        <v>2</v>
      </c>
      <c r="P23" s="22">
        <v>19</v>
      </c>
      <c r="Q23" s="57">
        <v>38</v>
      </c>
      <c r="R23" s="22">
        <v>0</v>
      </c>
      <c r="S23" s="57">
        <v>168</v>
      </c>
    </row>
    <row r="24" spans="1:20" ht="36" customHeight="1">
      <c r="A24" s="107" t="s">
        <v>56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64"/>
    </row>
    <row r="25" spans="1:20" ht="18" customHeight="1">
      <c r="A25" s="99" t="s">
        <v>52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51"/>
    </row>
    <row r="26" spans="1:20" ht="18" customHeight="1">
      <c r="A26" s="100" t="s">
        <v>53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51"/>
    </row>
  </sheetData>
  <mergeCells count="33">
    <mergeCell ref="A9:A11"/>
    <mergeCell ref="A24:S24"/>
    <mergeCell ref="A20:A21"/>
    <mergeCell ref="A22:A23"/>
    <mergeCell ref="A12:A13"/>
    <mergeCell ref="A14:A15"/>
    <mergeCell ref="A16:A17"/>
    <mergeCell ref="A25:S25"/>
    <mergeCell ref="A26:S26"/>
    <mergeCell ref="M7:M8"/>
    <mergeCell ref="N7:N8"/>
    <mergeCell ref="A18:A19"/>
    <mergeCell ref="O7:O8"/>
    <mergeCell ref="P7:P8"/>
    <mergeCell ref="C7:C8"/>
    <mergeCell ref="D7:D8"/>
    <mergeCell ref="E7:F7"/>
    <mergeCell ref="G7:G8"/>
    <mergeCell ref="A7:B8"/>
    <mergeCell ref="Q7:Q8"/>
    <mergeCell ref="R7:R8"/>
    <mergeCell ref="S7:S8"/>
    <mergeCell ref="I7:I8"/>
    <mergeCell ref="A3:B3"/>
    <mergeCell ref="A4:B4"/>
    <mergeCell ref="R4:S4"/>
    <mergeCell ref="R3:S3"/>
    <mergeCell ref="H7:H8"/>
    <mergeCell ref="A5:S5"/>
    <mergeCell ref="A6:R6"/>
    <mergeCell ref="J7:J8"/>
    <mergeCell ref="K7:K8"/>
    <mergeCell ref="L7:L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楊涵婷</dc:creator>
  <cp:keywords/>
  <dc:description/>
  <cp:lastModifiedBy>user</cp:lastModifiedBy>
  <dcterms:created xsi:type="dcterms:W3CDTF">2020-08-28T02:26:30Z</dcterms:created>
  <dcterms:modified xsi:type="dcterms:W3CDTF">2020-08-28T02:26:30Z</dcterms:modified>
  <cp:category/>
  <cp:version/>
  <cp:contentType/>
  <cp:contentStatus/>
</cp:coreProperties>
</file>