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<sst xmlns="http://schemas.openxmlformats.org/spreadsheetml/2006/main" count="138" uniqueCount="43">
  <si>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t>公  開  類</t>
  </si>
  <si>
    <t>年 (月) 報</t>
  </si>
  <si>
    <t>臺中市辦理受聘僱外國人(移工)定期健康檢查統計</t>
  </si>
  <si>
    <t xml:space="preserve">        健康情形
國別</t>
  </si>
  <si>
    <t>總  計</t>
  </si>
  <si>
    <t>泰  國</t>
  </si>
  <si>
    <t>印  尼</t>
  </si>
  <si>
    <t>菲律賓</t>
  </si>
  <si>
    <t>越  南</t>
  </si>
  <si>
    <t>其  他</t>
  </si>
  <si>
    <t>臺中市辦理受聘僱外國人(移工)定期健康檢查統計(續)</t>
  </si>
  <si>
    <t xml:space="preserve">       健康情形
國別</t>
  </si>
  <si>
    <t>填表</t>
  </si>
  <si>
    <t>資料來源：依據衛生局登記所轄「臺中市受聘僱外國人（移工）健康管理工作」資料彙編。</t>
  </si>
  <si>
    <t>填表說明：1.月報：本表一式三份，一份送市府主計處，一份送本局會計室，一份自存。</t>
  </si>
  <si>
    <t>　　　　　2.年報：本表一式四份，一份送衛生福利部統計處、一份送市府主計處，一份送本局會計室，一份自存。</t>
  </si>
  <si>
    <t>　　　　　3.「其他」：僅含勞動部核准之其他外國人。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</si>
  <si>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</si>
  <si>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</si>
  <si>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</si>
  <si>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</si>
  <si>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</si>
  <si>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</si>
  <si>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</si>
  <si>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入 境 後 １8 個 月 定 期 健 康 檢 查 人 數</t>
  </si>
  <si>
    <t>合格</t>
  </si>
  <si>
    <t>不合格</t>
  </si>
  <si>
    <t>不合格率(%)</t>
  </si>
  <si>
    <t>審核</t>
  </si>
  <si>
    <t>依規定健檢人數</t>
  </si>
  <si>
    <t>中華民國109年1月</t>
  </si>
  <si>
    <t>逾期健檢人數</t>
  </si>
  <si>
    <t>業務主管人員</t>
  </si>
  <si>
    <t>主辦統計人員</t>
  </si>
  <si>
    <t>入 境 後 6 個 月 定 期 健 康 檢 查 人 數</t>
  </si>
  <si>
    <t>入 境 後 30 個 月 定 期 健 康 檢 查 人 數</t>
  </si>
  <si>
    <t>機關首長</t>
  </si>
  <si>
    <t>中華民國109年2月17日編製</t>
  </si>
  <si>
    <t>編 製 機 關</t>
  </si>
  <si>
    <t>表       號</t>
  </si>
  <si>
    <t>臺中市政府衛生局</t>
  </si>
  <si>
    <t>10540-06-01-2</t>
  </si>
  <si>
    <t>單位：人、%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</si>
</sst>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#,##0.00;\-#,##0.0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.5"/>
      <color rgb="FF000000"/>
      <name val="標楷體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2" fillId="0" borderId="0" xfId="20" applyFont="1"/>
    <xf numFmtId="0" fontId="5" fillId="0" borderId="2" xfId="20" applyFont="1" applyBorder="1" applyAlignment="1">
      <alignment horizontal="left" vertical="center" wrapText="1"/>
    </xf>
    <xf numFmtId="0" fontId="5" fillId="0" borderId="0" xfId="20" applyFont="1" applyBorder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3" fillId="0" borderId="0" xfId="21" applyFont="1"/>
    <xf numFmtId="0" fontId="7" fillId="0" borderId="0" xfId="20" applyFont="1"/>
    <xf numFmtId="0" fontId="3" fillId="0" borderId="6" xfId="20" applyFont="1" applyBorder="1" applyAlignment="1">
      <alignment horizontal="center" vertical="center"/>
    </xf>
    <xf numFmtId="0" fontId="6" fillId="0" borderId="0" xfId="20" applyFont="1"/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/>
    </xf>
    <xf numFmtId="0" fontId="4" fillId="0" borderId="2" xfId="20" applyFont="1" applyBorder="1" applyAlignment="1">
      <alignment horizontal="center"/>
    </xf>
    <xf numFmtId="0" fontId="0" fillId="0" borderId="0" xfId="21" applyFont="1"/>
    <xf numFmtId="0" fontId="5" fillId="0" borderId="3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6" fillId="0" borderId="8" xfId="20" applyFont="1" applyBorder="1" applyAlignment="1">
      <alignment horizontal="center" vertical="center" wrapText="1"/>
    </xf>
    <xf numFmtId="188" fontId="8" fillId="2" borderId="1" xfId="20" applyNumberFormat="1" applyFont="1" applyFill="1" applyBorder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189" fontId="8" fillId="2" borderId="1" xfId="20" applyNumberFormat="1" applyFont="1" applyFill="1" applyBorder="1" applyAlignment="1">
      <alignment horizontal="right" vertical="center"/>
    </xf>
    <xf numFmtId="188" fontId="8" fillId="2" borderId="1" xfId="20" applyNumberFormat="1" applyFont="1" applyFill="1" applyBorder="1" applyAlignment="1">
      <alignment horizontal="right" vertical="center"/>
    </xf>
    <xf numFmtId="49" fontId="2" fillId="0" borderId="10" xfId="20" applyNumberFormat="1" applyFont="1" applyBorder="1" applyAlignment="1">
      <alignment vertical="center"/>
    </xf>
    <xf numFmtId="49" fontId="9" fillId="0" borderId="10" xfId="20" applyNumberFormat="1" applyFont="1" applyBorder="1"/>
    <xf numFmtId="188" fontId="8" fillId="0" borderId="1" xfId="20" applyNumberFormat="1" applyFont="1" applyBorder="1" applyAlignment="1">
      <alignment vertical="center"/>
    </xf>
    <xf numFmtId="49" fontId="6" fillId="0" borderId="10" xfId="20" applyNumberFormat="1" applyFont="1" applyBorder="1" applyAlignment="1">
      <alignment horizontal="center"/>
    </xf>
    <xf numFmtId="0" fontId="6" fillId="0" borderId="6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left" vertical="center"/>
    </xf>
    <xf numFmtId="0" fontId="6" fillId="0" borderId="5" xfId="20" applyFont="1" applyBorder="1" applyAlignment="1">
      <alignment horizontal="left" vertical="center"/>
    </xf>
    <xf numFmtId="0" fontId="6" fillId="0" borderId="0" xfId="21" applyFont="1" applyAlignment="1">
      <alignment horizontal="right" vertical="center"/>
    </xf>
    <xf numFmtId="0" fontId="6" fillId="0" borderId="13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right"/>
    </xf>
    <xf numFmtId="0" fontId="6" fillId="0" borderId="10" xfId="20" applyFont="1" applyBorder="1" applyAlignment="1">
      <alignment horizontal="center" vertical="center"/>
    </xf>
    <xf numFmtId="188" fontId="8" fillId="2" borderId="6" xfId="20" applyNumberFormat="1" applyFont="1" applyFill="1" applyBorder="1" applyAlignment="1">
      <alignment vertical="center"/>
    </xf>
    <xf numFmtId="188" fontId="8" fillId="0" borderId="6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1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/>
  </sheetViews>
  <sheetFormatPr defaultColWidth="10.7109375" defaultRowHeight="25.5" customHeight="1"/>
  <cols>
    <col min="1" max="1" width="12.57421875" style="0" customWidth="1"/>
    <col min="2" max="2" width="4.8515625" style="0" customWidth="1"/>
    <col min="3" max="22" width="9.421875" style="0" customWidth="1"/>
  </cols>
  <sheetData>
    <row r="1" spans="1:22" ht="25.9" customHeight="1">
      <c r="A1" s="3" t="s">
        <v>0</v>
      </c>
      <c r="B1" s="17" t="s">
        <v>17</v>
      </c>
      <c r="C1" s="23"/>
      <c r="D1" s="1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0"/>
      <c r="S1" s="22" t="s">
        <v>38</v>
      </c>
      <c r="T1" s="22"/>
      <c r="U1" s="13" t="s">
        <v>40</v>
      </c>
      <c r="V1" s="45"/>
    </row>
    <row r="2" spans="1:22" ht="25.9" customHeight="1">
      <c r="A2" s="3" t="s">
        <v>1</v>
      </c>
      <c r="B2" s="17" t="s">
        <v>18</v>
      </c>
      <c r="C2" s="23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1"/>
      <c r="S2" s="22" t="s">
        <v>39</v>
      </c>
      <c r="T2" s="22"/>
      <c r="U2" s="44" t="s">
        <v>41</v>
      </c>
      <c r="V2" s="46"/>
    </row>
    <row r="3" spans="1:22" ht="37.9" customHeight="1">
      <c r="A3" s="4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  <c r="S3" s="4"/>
      <c r="T3" s="4"/>
      <c r="U3" s="18"/>
      <c r="V3" s="18"/>
    </row>
    <row r="4" spans="1:22" ht="25.9" customHeight="1">
      <c r="A4" s="5"/>
      <c r="B4" s="19"/>
      <c r="C4" s="19"/>
      <c r="D4" s="19"/>
      <c r="E4" s="28"/>
      <c r="F4" s="28"/>
      <c r="G4" s="28"/>
      <c r="H4" s="32"/>
      <c r="I4" s="35" t="s">
        <v>30</v>
      </c>
      <c r="J4" s="35"/>
      <c r="K4" s="35"/>
      <c r="L4" s="35"/>
      <c r="M4" s="35"/>
      <c r="N4" s="35"/>
      <c r="O4" s="5"/>
      <c r="P4" s="19"/>
      <c r="Q4" s="19"/>
      <c r="R4" s="12"/>
      <c r="S4" s="19"/>
      <c r="T4" s="19"/>
      <c r="U4" s="19"/>
      <c r="V4" s="47" t="s">
        <v>42</v>
      </c>
    </row>
    <row r="5" spans="1:22" ht="25.9" customHeight="1">
      <c r="A5" s="6" t="s">
        <v>3</v>
      </c>
      <c r="B5" s="20"/>
      <c r="C5" s="22" t="s">
        <v>22</v>
      </c>
      <c r="D5" s="22"/>
      <c r="E5" s="22"/>
      <c r="F5" s="22"/>
      <c r="G5" s="22"/>
      <c r="H5" s="22"/>
      <c r="I5" s="22"/>
      <c r="J5" s="22"/>
      <c r="K5" s="22"/>
      <c r="L5" s="22"/>
      <c r="M5" s="22" t="s">
        <v>34</v>
      </c>
      <c r="N5" s="22"/>
      <c r="O5" s="22"/>
      <c r="P5" s="22"/>
      <c r="Q5" s="22"/>
      <c r="R5" s="22"/>
      <c r="S5" s="22"/>
      <c r="T5" s="22"/>
      <c r="U5" s="22"/>
      <c r="V5" s="36"/>
    </row>
    <row r="6" spans="1:22" ht="25.9" customHeight="1">
      <c r="A6" s="7"/>
      <c r="B6" s="21"/>
      <c r="C6" s="22" t="s">
        <v>23</v>
      </c>
      <c r="D6" s="22"/>
      <c r="E6" s="22"/>
      <c r="F6" s="22"/>
      <c r="G6" s="22" t="s">
        <v>29</v>
      </c>
      <c r="H6" s="22"/>
      <c r="I6" s="22"/>
      <c r="J6" s="36" t="s">
        <v>31</v>
      </c>
      <c r="K6" s="37"/>
      <c r="L6" s="38"/>
      <c r="M6" s="22" t="s">
        <v>23</v>
      </c>
      <c r="N6" s="22"/>
      <c r="O6" s="22"/>
      <c r="P6" s="22"/>
      <c r="Q6" s="22" t="s">
        <v>29</v>
      </c>
      <c r="R6" s="22"/>
      <c r="S6" s="22"/>
      <c r="T6" s="36" t="s">
        <v>31</v>
      </c>
      <c r="U6" s="37"/>
      <c r="V6" s="37"/>
    </row>
    <row r="7" spans="1:22" ht="37.9" customHeight="1">
      <c r="A7" s="7"/>
      <c r="B7" s="21"/>
      <c r="C7" s="24" t="s">
        <v>19</v>
      </c>
      <c r="D7" s="9" t="s">
        <v>25</v>
      </c>
      <c r="E7" s="9" t="s">
        <v>26</v>
      </c>
      <c r="F7" s="29" t="s">
        <v>27</v>
      </c>
      <c r="G7" s="24" t="s">
        <v>19</v>
      </c>
      <c r="H7" s="9" t="s">
        <v>25</v>
      </c>
      <c r="I7" s="9" t="s">
        <v>26</v>
      </c>
      <c r="J7" s="24" t="s">
        <v>19</v>
      </c>
      <c r="K7" s="9" t="s">
        <v>25</v>
      </c>
      <c r="L7" s="9" t="s">
        <v>26</v>
      </c>
      <c r="M7" s="24" t="s">
        <v>19</v>
      </c>
      <c r="N7" s="9" t="s">
        <v>25</v>
      </c>
      <c r="O7" s="9" t="s">
        <v>26</v>
      </c>
      <c r="P7" s="29" t="s">
        <v>27</v>
      </c>
      <c r="Q7" s="24" t="s">
        <v>19</v>
      </c>
      <c r="R7" s="9" t="s">
        <v>25</v>
      </c>
      <c r="S7" s="9" t="s">
        <v>26</v>
      </c>
      <c r="T7" s="43" t="s">
        <v>19</v>
      </c>
      <c r="U7" s="10" t="s">
        <v>25</v>
      </c>
      <c r="V7" s="48" t="s">
        <v>26</v>
      </c>
    </row>
    <row r="8" spans="1:22" ht="25.9" customHeight="1">
      <c r="A8" s="8" t="s">
        <v>4</v>
      </c>
      <c r="B8" s="22" t="s">
        <v>19</v>
      </c>
      <c r="C8" s="25">
        <f>SUM(M8,C35,M35)</f>
        <v>10024</v>
      </c>
      <c r="D8" s="25">
        <f>SUM(N8,D35,N35)</f>
        <v>9985</v>
      </c>
      <c r="E8" s="25">
        <f>SUM(O8,E35,O35)</f>
        <v>39</v>
      </c>
      <c r="F8" s="30">
        <f>IF(C8&gt;0,(E8/C8)*100,"--")</f>
        <v>0.389066241021548</v>
      </c>
      <c r="G8" s="31">
        <f>SUM(Q8,G35,Q35)</f>
        <v>10022</v>
      </c>
      <c r="H8" s="25">
        <f>SUM(R8,H35,R35)</f>
        <v>9983</v>
      </c>
      <c r="I8" s="25">
        <f>SUM(S8,I35,S35)</f>
        <v>39</v>
      </c>
      <c r="J8" s="25">
        <f>K8+L8</f>
        <v>2</v>
      </c>
      <c r="K8" s="25">
        <f>SUM(U8,K35,U35)</f>
        <v>2</v>
      </c>
      <c r="L8" s="25">
        <f>SUM(V8,L35,V35)</f>
        <v>0</v>
      </c>
      <c r="M8" s="25">
        <f>N8+O8</f>
        <v>4026</v>
      </c>
      <c r="N8" s="25">
        <f>SUM(N11,N14,N17,N20,N23)</f>
        <v>4010</v>
      </c>
      <c r="O8" s="25">
        <f>SUM(O11,O14,O17,O20,O23)</f>
        <v>16</v>
      </c>
      <c r="P8" s="30">
        <f>IF(M8&gt;0,(O8/M8)*100,"--")</f>
        <v>0.397416790859414</v>
      </c>
      <c r="Q8" s="25">
        <f>R8+S8</f>
        <v>4024</v>
      </c>
      <c r="R8" s="25">
        <f>SUM(R11,R14,R17,R20,R23)</f>
        <v>4008</v>
      </c>
      <c r="S8" s="25">
        <f>SUM(S11,S14,S17,S20,S23)</f>
        <v>16</v>
      </c>
      <c r="T8" s="25">
        <f>U8+V8</f>
        <v>2</v>
      </c>
      <c r="U8" s="25">
        <f>SUM(U11,U14,U17,U20,U23)</f>
        <v>2</v>
      </c>
      <c r="V8" s="49">
        <f>SUM(V11,V14,V17,V20,V23)</f>
        <v>0</v>
      </c>
    </row>
    <row r="9" spans="1:22" ht="25.9" customHeight="1">
      <c r="A9" s="9"/>
      <c r="B9" s="22" t="s">
        <v>20</v>
      </c>
      <c r="C9" s="25">
        <f>SUM(M9,C36,M36)</f>
        <v>6021</v>
      </c>
      <c r="D9" s="25">
        <f>SUM(N9,D36,N36)</f>
        <v>5990</v>
      </c>
      <c r="E9" s="25">
        <f>SUM(O9,E36,O36)</f>
        <v>31</v>
      </c>
      <c r="F9" s="30">
        <f>IF(C9&gt;0,(E9/C9)*100,"--")</f>
        <v>0.514864640425179</v>
      </c>
      <c r="G9" s="31">
        <f>SUM(Q9,G36,Q36)</f>
        <v>6020</v>
      </c>
      <c r="H9" s="25">
        <f>SUM(R9,H36,R36)</f>
        <v>5989</v>
      </c>
      <c r="I9" s="25">
        <f>SUM(S9,I36,S36)</f>
        <v>31</v>
      </c>
      <c r="J9" s="25">
        <f>K9+L9</f>
        <v>1</v>
      </c>
      <c r="K9" s="25">
        <f>SUM(U9,K36,U36)</f>
        <v>1</v>
      </c>
      <c r="L9" s="25">
        <f>SUM(V9,L36,V36)</f>
        <v>0</v>
      </c>
      <c r="M9" s="25">
        <f>N9+O9</f>
        <v>2198</v>
      </c>
      <c r="N9" s="25">
        <f>SUM(N12,N15,N18,N21,N24)</f>
        <v>2187</v>
      </c>
      <c r="O9" s="25">
        <f>SUM(O12,O15,O18,O21,O24)</f>
        <v>11</v>
      </c>
      <c r="P9" s="30">
        <f>IF(M9&gt;0,(O9/M9)*100,"--")</f>
        <v>0.500454959053685</v>
      </c>
      <c r="Q9" s="25">
        <f>R9+S9</f>
        <v>2197</v>
      </c>
      <c r="R9" s="25">
        <f>SUM(R12,R15,R18,R21,R24)</f>
        <v>2186</v>
      </c>
      <c r="S9" s="25">
        <f>SUM(S12,S15,S18,S21,S24)</f>
        <v>11</v>
      </c>
      <c r="T9" s="25">
        <f>U9+V9</f>
        <v>1</v>
      </c>
      <c r="U9" s="25">
        <f>SUM(U12,U15,U18,U21,U24)</f>
        <v>1</v>
      </c>
      <c r="V9" s="49">
        <f>SUM(V12,V15,V18,V21,V24)</f>
        <v>0</v>
      </c>
    </row>
    <row r="10" spans="1:22" ht="25.9" customHeight="1">
      <c r="A10" s="10"/>
      <c r="B10" s="22" t="s">
        <v>21</v>
      </c>
      <c r="C10" s="25">
        <f>SUM(M10,C37,M37)</f>
        <v>4003</v>
      </c>
      <c r="D10" s="25">
        <f>SUM(N10,D37,N37)</f>
        <v>3995</v>
      </c>
      <c r="E10" s="25">
        <f>SUM(O10,E37,O37)</f>
        <v>8</v>
      </c>
      <c r="F10" s="30">
        <f>IF(C10&gt;0,(E10/C10)*100,"--")</f>
        <v>0.199850112415688</v>
      </c>
      <c r="G10" s="31">
        <f>SUM(Q10,G37,Q37)</f>
        <v>4002</v>
      </c>
      <c r="H10" s="25">
        <f>SUM(R10,H37,R37)</f>
        <v>3994</v>
      </c>
      <c r="I10" s="25">
        <f>SUM(S10,I37,S37)</f>
        <v>8</v>
      </c>
      <c r="J10" s="25">
        <f>K10+L10</f>
        <v>1</v>
      </c>
      <c r="K10" s="25">
        <f>SUM(U10,K37,U37)</f>
        <v>1</v>
      </c>
      <c r="L10" s="25">
        <f>SUM(V10,L37,V37)</f>
        <v>0</v>
      </c>
      <c r="M10" s="25">
        <f>N10+O10</f>
        <v>1828</v>
      </c>
      <c r="N10" s="25">
        <f>SUM(N13,N16,N19,N22,N25)</f>
        <v>1823</v>
      </c>
      <c r="O10" s="25">
        <f>SUM(O13,O16,O19,O22,O25)</f>
        <v>5</v>
      </c>
      <c r="P10" s="30">
        <f>IF(M10&gt;0,(O10/M10)*100,"--")</f>
        <v>0.273522975929978</v>
      </c>
      <c r="Q10" s="25">
        <f>R10+S10</f>
        <v>1827</v>
      </c>
      <c r="R10" s="25">
        <f>SUM(R13,R16,R19,R22,R25)</f>
        <v>1822</v>
      </c>
      <c r="S10" s="25">
        <f>SUM(S13,S16,S19,S22,S25)</f>
        <v>5</v>
      </c>
      <c r="T10" s="25">
        <f>U10+V10</f>
        <v>1</v>
      </c>
      <c r="U10" s="25">
        <f>SUM(U13,U16,U19,U22,U25)</f>
        <v>1</v>
      </c>
      <c r="V10" s="49">
        <f>SUM(V13,V16,V19,V22,V25)</f>
        <v>0</v>
      </c>
    </row>
    <row r="11" spans="1:22" ht="25.9" customHeight="1">
      <c r="A11" s="8" t="s">
        <v>5</v>
      </c>
      <c r="B11" s="22" t="s">
        <v>19</v>
      </c>
      <c r="C11" s="25">
        <f>SUM(M11,C38,M38)</f>
        <v>1145</v>
      </c>
      <c r="D11" s="25">
        <f>SUM(N11,D38,N38)</f>
        <v>1143</v>
      </c>
      <c r="E11" s="25">
        <f>SUM(O11,E38,O38)</f>
        <v>2</v>
      </c>
      <c r="F11" s="30">
        <f>IF(C11&gt;0,(E11/C11)*100,"--")</f>
        <v>0.174672489082969</v>
      </c>
      <c r="G11" s="31">
        <f>SUM(Q11,G38,Q38)</f>
        <v>1145</v>
      </c>
      <c r="H11" s="25">
        <f>SUM(R11,H38,R38)</f>
        <v>1143</v>
      </c>
      <c r="I11" s="25">
        <f>SUM(S11,I38,S38)</f>
        <v>2</v>
      </c>
      <c r="J11" s="25">
        <f>K11+L11</f>
        <v>0</v>
      </c>
      <c r="K11" s="25">
        <f>SUM(U11,K38,U38)</f>
        <v>0</v>
      </c>
      <c r="L11" s="25">
        <f>SUM(V11,L38,V38)</f>
        <v>0</v>
      </c>
      <c r="M11" s="25">
        <f>N11+O11</f>
        <v>430</v>
      </c>
      <c r="N11" s="25">
        <f>SUM(R11,U11)</f>
        <v>429</v>
      </c>
      <c r="O11" s="25">
        <f>SUM(S11,V11)</f>
        <v>1</v>
      </c>
      <c r="P11" s="30">
        <f>IF(M11&gt;0,(O11/M11)*100,"--")</f>
        <v>0.232558139534884</v>
      </c>
      <c r="Q11" s="31">
        <f>R11+S11</f>
        <v>430</v>
      </c>
      <c r="R11" s="25">
        <f>R12+R13</f>
        <v>429</v>
      </c>
      <c r="S11" s="25">
        <f>S12+S13</f>
        <v>1</v>
      </c>
      <c r="T11" s="25">
        <f>U11+V11</f>
        <v>0</v>
      </c>
      <c r="U11" s="25">
        <f>U12+U13</f>
        <v>0</v>
      </c>
      <c r="V11" s="49">
        <f>V12+V13</f>
        <v>0</v>
      </c>
    </row>
    <row r="12" spans="1:22" ht="25.9" customHeight="1">
      <c r="A12" s="9"/>
      <c r="B12" s="22" t="s">
        <v>20</v>
      </c>
      <c r="C12" s="25">
        <f>SUM(M12,C39,M39)</f>
        <v>1014</v>
      </c>
      <c r="D12" s="25">
        <f>SUM(N12,D39,N39)</f>
        <v>1012</v>
      </c>
      <c r="E12" s="25">
        <f>SUM(O12,E39,O39)</f>
        <v>2</v>
      </c>
      <c r="F12" s="30">
        <f>IF(C12&gt;0,(E12/C12)*100,"--")</f>
        <v>0.19723865877712</v>
      </c>
      <c r="G12" s="31">
        <f>SUM(Q12,G39,Q39)</f>
        <v>1014</v>
      </c>
      <c r="H12" s="25">
        <f>SUM(R12,H39,R39)</f>
        <v>1012</v>
      </c>
      <c r="I12" s="25">
        <f>SUM(S12,I39,S39)</f>
        <v>2</v>
      </c>
      <c r="J12" s="25">
        <f>K12+L12</f>
        <v>0</v>
      </c>
      <c r="K12" s="25">
        <f>SUM(U12,K39,U39)</f>
        <v>0</v>
      </c>
      <c r="L12" s="25">
        <f>SUM(V12,L39,V39)</f>
        <v>0</v>
      </c>
      <c r="M12" s="25">
        <f>N12+O12</f>
        <v>363</v>
      </c>
      <c r="N12" s="25">
        <f>SUM(R12,U12)</f>
        <v>362</v>
      </c>
      <c r="O12" s="25">
        <f>SUM(S12,V12)</f>
        <v>1</v>
      </c>
      <c r="P12" s="30">
        <f>IF(M12&gt;0,(O12/M12)*100,"--")</f>
        <v>0.275482093663912</v>
      </c>
      <c r="Q12" s="31">
        <f>R12+S12</f>
        <v>363</v>
      </c>
      <c r="R12" s="34">
        <v>362</v>
      </c>
      <c r="S12" s="34">
        <v>1</v>
      </c>
      <c r="T12" s="25">
        <f>U12+V12</f>
        <v>0</v>
      </c>
      <c r="U12" s="34">
        <v>0</v>
      </c>
      <c r="V12" s="50">
        <v>0</v>
      </c>
    </row>
    <row r="13" spans="1:22" ht="25.9" customHeight="1">
      <c r="A13" s="10"/>
      <c r="B13" s="22" t="s">
        <v>21</v>
      </c>
      <c r="C13" s="25">
        <f>SUM(M13,C40,M40)</f>
        <v>131</v>
      </c>
      <c r="D13" s="25">
        <f>SUM(N13,D40,N40)</f>
        <v>131</v>
      </c>
      <c r="E13" s="25">
        <f>SUM(O13,E40,O40)</f>
        <v>0</v>
      </c>
      <c r="F13" s="30">
        <f>IF(C13&gt;0,(E13/C13)*100,"--")</f>
        <v>0</v>
      </c>
      <c r="G13" s="31">
        <f>SUM(Q13,G40,Q40)</f>
        <v>131</v>
      </c>
      <c r="H13" s="25">
        <f>SUM(R13,H40,R40)</f>
        <v>131</v>
      </c>
      <c r="I13" s="25">
        <f>SUM(S13,I40,S40)</f>
        <v>0</v>
      </c>
      <c r="J13" s="25">
        <f>K13+L13</f>
        <v>0</v>
      </c>
      <c r="K13" s="25">
        <f>SUM(U13,K40,U40)</f>
        <v>0</v>
      </c>
      <c r="L13" s="25">
        <f>SUM(V13,L40,V40)</f>
        <v>0</v>
      </c>
      <c r="M13" s="25">
        <f>N13+O13</f>
        <v>67</v>
      </c>
      <c r="N13" s="25">
        <f>SUM(R13,U13)</f>
        <v>67</v>
      </c>
      <c r="O13" s="25">
        <f>SUM(S13,V13)</f>
        <v>0</v>
      </c>
      <c r="P13" s="30">
        <f>IF(M13&gt;0,(O13/M13)*100,"--")</f>
        <v>0</v>
      </c>
      <c r="Q13" s="31">
        <f>R13+S13</f>
        <v>67</v>
      </c>
      <c r="R13" s="34">
        <v>67</v>
      </c>
      <c r="S13" s="34">
        <v>0</v>
      </c>
      <c r="T13" s="25">
        <f>U13+V13</f>
        <v>0</v>
      </c>
      <c r="U13" s="34">
        <v>0</v>
      </c>
      <c r="V13" s="50">
        <v>0</v>
      </c>
    </row>
    <row r="14" spans="1:22" ht="25.9" customHeight="1">
      <c r="A14" s="8" t="s">
        <v>6</v>
      </c>
      <c r="B14" s="22" t="s">
        <v>19</v>
      </c>
      <c r="C14" s="25">
        <f>SUM(M14,C41,M41)</f>
        <v>2762</v>
      </c>
      <c r="D14" s="25">
        <f>SUM(N14,D41,N41)</f>
        <v>2750</v>
      </c>
      <c r="E14" s="25">
        <f>SUM(O14,E41,O41)</f>
        <v>12</v>
      </c>
      <c r="F14" s="30">
        <f>IF(C14&gt;0,(E14/C14)*100,"--")</f>
        <v>0.434467776973208</v>
      </c>
      <c r="G14" s="31">
        <f>SUM(Q14,G41,Q41)</f>
        <v>2760</v>
      </c>
      <c r="H14" s="25">
        <f>SUM(R14,H41,R41)</f>
        <v>2748</v>
      </c>
      <c r="I14" s="25">
        <f>SUM(S14,I41,S41)</f>
        <v>12</v>
      </c>
      <c r="J14" s="25">
        <f>K14+L14</f>
        <v>2</v>
      </c>
      <c r="K14" s="25">
        <f>SUM(U14,K41,U41)</f>
        <v>2</v>
      </c>
      <c r="L14" s="25">
        <f>SUM(V14,L41,V41)</f>
        <v>0</v>
      </c>
      <c r="M14" s="25">
        <f>N14+O14</f>
        <v>1165</v>
      </c>
      <c r="N14" s="25">
        <f>SUM(R14,U14)</f>
        <v>1157</v>
      </c>
      <c r="O14" s="25">
        <f>SUM(S14,V14)</f>
        <v>8</v>
      </c>
      <c r="P14" s="30">
        <f>IF(M14&gt;0,(O14/M14)*100,"--")</f>
        <v>0.686695278969957</v>
      </c>
      <c r="Q14" s="31">
        <f>R14+S14</f>
        <v>1163</v>
      </c>
      <c r="R14" s="25">
        <f>R15+R16</f>
        <v>1155</v>
      </c>
      <c r="S14" s="25">
        <f>S15+S16</f>
        <v>8</v>
      </c>
      <c r="T14" s="25">
        <f>U14+V14</f>
        <v>2</v>
      </c>
      <c r="U14" s="25">
        <f>U15+U16</f>
        <v>2</v>
      </c>
      <c r="V14" s="49">
        <f>V15+V16</f>
        <v>0</v>
      </c>
    </row>
    <row r="15" spans="1:22" ht="25.9" customHeight="1">
      <c r="A15" s="9"/>
      <c r="B15" s="22" t="s">
        <v>20</v>
      </c>
      <c r="C15" s="25">
        <f>SUM(M15,C42,M42)</f>
        <v>1091</v>
      </c>
      <c r="D15" s="25">
        <f>SUM(N15,D42,N42)</f>
        <v>1085</v>
      </c>
      <c r="E15" s="25">
        <f>SUM(O15,E42,O42)</f>
        <v>6</v>
      </c>
      <c r="F15" s="30">
        <f>IF(C15&gt;0,(E15/C15)*100,"--")</f>
        <v>0.549954170485793</v>
      </c>
      <c r="G15" s="31">
        <f>SUM(Q15,G42,Q42)</f>
        <v>1090</v>
      </c>
      <c r="H15" s="25">
        <f>SUM(R15,H42,R42)</f>
        <v>1084</v>
      </c>
      <c r="I15" s="25">
        <f>SUM(S15,I42,S42)</f>
        <v>6</v>
      </c>
      <c r="J15" s="25">
        <f>K15+L15</f>
        <v>1</v>
      </c>
      <c r="K15" s="25">
        <f>SUM(U15,K42,U42)</f>
        <v>1</v>
      </c>
      <c r="L15" s="25">
        <f>SUM(V15,L42,V42)</f>
        <v>0</v>
      </c>
      <c r="M15" s="25">
        <f>N15+O15</f>
        <v>365</v>
      </c>
      <c r="N15" s="25">
        <f>SUM(R15,U15)</f>
        <v>362</v>
      </c>
      <c r="O15" s="25">
        <f>SUM(S15,V15)</f>
        <v>3</v>
      </c>
      <c r="P15" s="30">
        <f>IF(M15&gt;0,(O15/M15)*100,"--")</f>
        <v>0.821917808219178</v>
      </c>
      <c r="Q15" s="31">
        <f>R15+S15</f>
        <v>364</v>
      </c>
      <c r="R15" s="34">
        <v>361</v>
      </c>
      <c r="S15" s="34">
        <v>3</v>
      </c>
      <c r="T15" s="25">
        <f>U15+V15</f>
        <v>1</v>
      </c>
      <c r="U15" s="34">
        <v>1</v>
      </c>
      <c r="V15" s="50">
        <v>0</v>
      </c>
    </row>
    <row r="16" spans="1:22" ht="25.9" customHeight="1">
      <c r="A16" s="10"/>
      <c r="B16" s="22" t="s">
        <v>21</v>
      </c>
      <c r="C16" s="25">
        <f>SUM(M16,C43,M43)</f>
        <v>1671</v>
      </c>
      <c r="D16" s="25">
        <f>SUM(N16,D43,N43)</f>
        <v>1665</v>
      </c>
      <c r="E16" s="25">
        <f>SUM(O16,E43,O43)</f>
        <v>6</v>
      </c>
      <c r="F16" s="30">
        <f>IF(C16&gt;0,(E16/C16)*100,"--")</f>
        <v>0.359066427289048</v>
      </c>
      <c r="G16" s="31">
        <f>SUM(Q16,G43,Q43)</f>
        <v>1670</v>
      </c>
      <c r="H16" s="25">
        <f>SUM(R16,H43,R43)</f>
        <v>1664</v>
      </c>
      <c r="I16" s="25">
        <f>SUM(S16,I43,S43)</f>
        <v>6</v>
      </c>
      <c r="J16" s="25">
        <f>K16+L16</f>
        <v>1</v>
      </c>
      <c r="K16" s="25">
        <f>SUM(U16,K43,U43)</f>
        <v>1</v>
      </c>
      <c r="L16" s="25">
        <f>SUM(V16,L43,V43)</f>
        <v>0</v>
      </c>
      <c r="M16" s="25">
        <f>N16+O16</f>
        <v>800</v>
      </c>
      <c r="N16" s="25">
        <f>SUM(R16,U16)</f>
        <v>795</v>
      </c>
      <c r="O16" s="25">
        <f>SUM(S16,V16)</f>
        <v>5</v>
      </c>
      <c r="P16" s="30">
        <f>IF(M16&gt;0,(O16/M16)*100,"--")</f>
        <v>0.625</v>
      </c>
      <c r="Q16" s="31">
        <f>R16+S16</f>
        <v>799</v>
      </c>
      <c r="R16" s="34">
        <v>794</v>
      </c>
      <c r="S16" s="34">
        <v>5</v>
      </c>
      <c r="T16" s="25">
        <f>U16+V16</f>
        <v>1</v>
      </c>
      <c r="U16" s="34">
        <v>1</v>
      </c>
      <c r="V16" s="50">
        <v>0</v>
      </c>
    </row>
    <row r="17" spans="1:22" ht="25.9" customHeight="1">
      <c r="A17" s="8" t="s">
        <v>7</v>
      </c>
      <c r="B17" s="22" t="s">
        <v>19</v>
      </c>
      <c r="C17" s="25">
        <f>SUM(M17,C44,M44)</f>
        <v>1864</v>
      </c>
      <c r="D17" s="25">
        <f>SUM(N17,D44,N44)</f>
        <v>1854</v>
      </c>
      <c r="E17" s="25">
        <f>SUM(O17,E44,O44)</f>
        <v>10</v>
      </c>
      <c r="F17" s="30">
        <f>IF(C17&gt;0,(E17/C17)*100,"--")</f>
        <v>0.536480686695279</v>
      </c>
      <c r="G17" s="31">
        <f>SUM(Q17,G44,Q44)</f>
        <v>1864</v>
      </c>
      <c r="H17" s="25">
        <f>SUM(R17,H44,R44)</f>
        <v>1854</v>
      </c>
      <c r="I17" s="25">
        <f>SUM(S17,I44,S44)</f>
        <v>10</v>
      </c>
      <c r="J17" s="25">
        <f>K17+L17</f>
        <v>0</v>
      </c>
      <c r="K17" s="25">
        <f>SUM(U17,K44,U44)</f>
        <v>0</v>
      </c>
      <c r="L17" s="25">
        <f>SUM(V17,L44,V44)</f>
        <v>0</v>
      </c>
      <c r="M17" s="25">
        <f>N17+O17</f>
        <v>662</v>
      </c>
      <c r="N17" s="25">
        <f>SUM(R17,U17)</f>
        <v>659</v>
      </c>
      <c r="O17" s="25">
        <f>SUM(S17,V17)</f>
        <v>3</v>
      </c>
      <c r="P17" s="30">
        <f>IF(M17&gt;0,(O17/M17)*100,"--")</f>
        <v>0.453172205438067</v>
      </c>
      <c r="Q17" s="31">
        <f>R17+S17</f>
        <v>662</v>
      </c>
      <c r="R17" s="25">
        <f>R18+R19</f>
        <v>659</v>
      </c>
      <c r="S17" s="25">
        <f>S18+S19</f>
        <v>3</v>
      </c>
      <c r="T17" s="25">
        <f>U17+V17</f>
        <v>0</v>
      </c>
      <c r="U17" s="25">
        <f>U18+U19</f>
        <v>0</v>
      </c>
      <c r="V17" s="49">
        <f>V18+V19</f>
        <v>0</v>
      </c>
    </row>
    <row r="18" spans="1:22" ht="25.9" customHeight="1">
      <c r="A18" s="9"/>
      <c r="B18" s="22" t="s">
        <v>20</v>
      </c>
      <c r="C18" s="25">
        <f>SUM(M18,C45,M45)</f>
        <v>761</v>
      </c>
      <c r="D18" s="25">
        <f>SUM(N18,D45,N45)</f>
        <v>752</v>
      </c>
      <c r="E18" s="25">
        <f>SUM(O18,E45,O45)</f>
        <v>9</v>
      </c>
      <c r="F18" s="30">
        <f>IF(C18&gt;0,(E18/C18)*100,"--")</f>
        <v>1.1826544021025</v>
      </c>
      <c r="G18" s="31">
        <f>SUM(Q18,G45,Q45)</f>
        <v>761</v>
      </c>
      <c r="H18" s="25">
        <f>SUM(R18,H45,R45)</f>
        <v>752</v>
      </c>
      <c r="I18" s="25">
        <f>SUM(S18,I45,S45)</f>
        <v>9</v>
      </c>
      <c r="J18" s="25">
        <f>K18+L18</f>
        <v>0</v>
      </c>
      <c r="K18" s="25">
        <f>SUM(U18,K45,U45)</f>
        <v>0</v>
      </c>
      <c r="L18" s="25">
        <f>SUM(V18,L45,V45)</f>
        <v>0</v>
      </c>
      <c r="M18" s="25">
        <f>N18+O18</f>
        <v>209</v>
      </c>
      <c r="N18" s="25">
        <f>SUM(R18,U18)</f>
        <v>206</v>
      </c>
      <c r="O18" s="25">
        <f>SUM(S18,V18)</f>
        <v>3</v>
      </c>
      <c r="P18" s="30">
        <f>IF(M18&gt;0,(O18/M18)*100,"--")</f>
        <v>1.43540669856459</v>
      </c>
      <c r="Q18" s="31">
        <f>R18+S18</f>
        <v>209</v>
      </c>
      <c r="R18" s="34">
        <v>206</v>
      </c>
      <c r="S18" s="34">
        <v>3</v>
      </c>
      <c r="T18" s="25">
        <f>U18+V18</f>
        <v>0</v>
      </c>
      <c r="U18" s="34">
        <v>0</v>
      </c>
      <c r="V18" s="50">
        <v>0</v>
      </c>
    </row>
    <row r="19" spans="1:22" ht="25.9" customHeight="1">
      <c r="A19" s="10"/>
      <c r="B19" s="22" t="s">
        <v>21</v>
      </c>
      <c r="C19" s="25">
        <f>SUM(M19,C46,M46)</f>
        <v>1103</v>
      </c>
      <c r="D19" s="25">
        <f>SUM(N19,D46,N46)</f>
        <v>1102</v>
      </c>
      <c r="E19" s="25">
        <f>SUM(O19,E46,O46)</f>
        <v>1</v>
      </c>
      <c r="F19" s="30">
        <f>IF(C19&gt;0,(E19/C19)*100,"--")</f>
        <v>0.0906618313689937</v>
      </c>
      <c r="G19" s="31">
        <f>SUM(Q19,G46,Q46)</f>
        <v>1103</v>
      </c>
      <c r="H19" s="25">
        <f>SUM(R19,H46,R46)</f>
        <v>1102</v>
      </c>
      <c r="I19" s="25">
        <f>SUM(S19,I46,S46)</f>
        <v>1</v>
      </c>
      <c r="J19" s="25">
        <f>K19+L19</f>
        <v>0</v>
      </c>
      <c r="K19" s="25">
        <f>SUM(U19,K46,U46)</f>
        <v>0</v>
      </c>
      <c r="L19" s="25">
        <f>SUM(V19,L46,V46)</f>
        <v>0</v>
      </c>
      <c r="M19" s="25">
        <f>N19+O19</f>
        <v>453</v>
      </c>
      <c r="N19" s="25">
        <f>SUM(R19,U19)</f>
        <v>453</v>
      </c>
      <c r="O19" s="25">
        <f>SUM(S19,V19)</f>
        <v>0</v>
      </c>
      <c r="P19" s="30">
        <f>IF(M19&gt;0,(O19/M19)*100,"--")</f>
        <v>0</v>
      </c>
      <c r="Q19" s="31">
        <f>R19+S19</f>
        <v>453</v>
      </c>
      <c r="R19" s="34">
        <v>453</v>
      </c>
      <c r="S19" s="34">
        <v>0</v>
      </c>
      <c r="T19" s="25">
        <f>U19+V19</f>
        <v>0</v>
      </c>
      <c r="U19" s="34">
        <v>0</v>
      </c>
      <c r="V19" s="50">
        <v>0</v>
      </c>
    </row>
    <row r="20" spans="1:22" ht="25.9" customHeight="1">
      <c r="A20" s="8" t="s">
        <v>8</v>
      </c>
      <c r="B20" s="22" t="s">
        <v>19</v>
      </c>
      <c r="C20" s="25">
        <f>SUM(M20,C47,M47)</f>
        <v>4253</v>
      </c>
      <c r="D20" s="25">
        <f>SUM(N20,D47,N47)</f>
        <v>4238</v>
      </c>
      <c r="E20" s="25">
        <f>SUM(O20,E47,O47)</f>
        <v>15</v>
      </c>
      <c r="F20" s="30">
        <f>IF(C20&gt;0,(E20/C20)*100,"--")</f>
        <v>0.352692217258406</v>
      </c>
      <c r="G20" s="31">
        <f>SUM(Q20,G47,Q47)</f>
        <v>4253</v>
      </c>
      <c r="H20" s="25">
        <f>SUM(R20,H47,R47)</f>
        <v>4238</v>
      </c>
      <c r="I20" s="25">
        <f>SUM(S20,I47,S47)</f>
        <v>15</v>
      </c>
      <c r="J20" s="25">
        <f>K20+L20</f>
        <v>0</v>
      </c>
      <c r="K20" s="25">
        <f>SUM(U20,K47,U47)</f>
        <v>0</v>
      </c>
      <c r="L20" s="25">
        <f>SUM(V20,L47,V47)</f>
        <v>0</v>
      </c>
      <c r="M20" s="25">
        <f>N20+O20</f>
        <v>1769</v>
      </c>
      <c r="N20" s="25">
        <f>SUM(R20,U20)</f>
        <v>1765</v>
      </c>
      <c r="O20" s="25">
        <f>SUM(S20,V20)</f>
        <v>4</v>
      </c>
      <c r="P20" s="30">
        <f>IF(M20&gt;0,(O20/M20)*100,"--")</f>
        <v>0.226116449971735</v>
      </c>
      <c r="Q20" s="31">
        <f>R20+S20</f>
        <v>1769</v>
      </c>
      <c r="R20" s="25">
        <f>R21+R22</f>
        <v>1765</v>
      </c>
      <c r="S20" s="25">
        <f>S21+S22</f>
        <v>4</v>
      </c>
      <c r="T20" s="25">
        <f>U20+V20</f>
        <v>0</v>
      </c>
      <c r="U20" s="25">
        <f>U21+U22</f>
        <v>0</v>
      </c>
      <c r="V20" s="49">
        <f>V21+V22</f>
        <v>0</v>
      </c>
    </row>
    <row r="21" spans="1:22" ht="25.9" customHeight="1">
      <c r="A21" s="9"/>
      <c r="B21" s="22" t="s">
        <v>20</v>
      </c>
      <c r="C21" s="25">
        <f>SUM(M21,C48,M48)</f>
        <v>3155</v>
      </c>
      <c r="D21" s="25">
        <f>SUM(N21,D48,N48)</f>
        <v>3141</v>
      </c>
      <c r="E21" s="25">
        <f>SUM(O21,E48,O48)</f>
        <v>14</v>
      </c>
      <c r="F21" s="30">
        <f>IF(C21&gt;0,(E21/C21)*100,"--")</f>
        <v>0.443740095087163</v>
      </c>
      <c r="G21" s="31">
        <f>SUM(Q21,G48,Q48)</f>
        <v>3155</v>
      </c>
      <c r="H21" s="25">
        <f>SUM(R21,H48,R48)</f>
        <v>3141</v>
      </c>
      <c r="I21" s="25">
        <f>SUM(S21,I48,S48)</f>
        <v>14</v>
      </c>
      <c r="J21" s="25">
        <f>K21+L21</f>
        <v>0</v>
      </c>
      <c r="K21" s="25">
        <f>SUM(U21,K48,U48)</f>
        <v>0</v>
      </c>
      <c r="L21" s="25">
        <f>SUM(V21,L48,V48)</f>
        <v>0</v>
      </c>
      <c r="M21" s="25">
        <f>N21+O21</f>
        <v>1261</v>
      </c>
      <c r="N21" s="25">
        <f>SUM(R21,U21)</f>
        <v>1257</v>
      </c>
      <c r="O21" s="25">
        <f>SUM(S21,V21)</f>
        <v>4</v>
      </c>
      <c r="P21" s="30">
        <f>IF(M21&gt;0,(O21/M21)*100,"--")</f>
        <v>0.317208564631245</v>
      </c>
      <c r="Q21" s="31">
        <f>R21+S21</f>
        <v>1261</v>
      </c>
      <c r="R21" s="34">
        <v>1257</v>
      </c>
      <c r="S21" s="34">
        <v>4</v>
      </c>
      <c r="T21" s="25">
        <f>U21+V21</f>
        <v>0</v>
      </c>
      <c r="U21" s="34">
        <v>0</v>
      </c>
      <c r="V21" s="50">
        <v>0</v>
      </c>
    </row>
    <row r="22" spans="1:22" ht="25.9" customHeight="1">
      <c r="A22" s="10"/>
      <c r="B22" s="22" t="s">
        <v>21</v>
      </c>
      <c r="C22" s="25">
        <f>SUM(M22,C49,M49)</f>
        <v>1098</v>
      </c>
      <c r="D22" s="25">
        <f>SUM(N22,D49,N49)</f>
        <v>1097</v>
      </c>
      <c r="E22" s="25">
        <f>SUM(O22,E49,O49)</f>
        <v>1</v>
      </c>
      <c r="F22" s="30">
        <f>IF(C22&gt;0,(E22/C22)*100,"--")</f>
        <v>0.0910746812386157</v>
      </c>
      <c r="G22" s="31">
        <f>SUM(Q22,G49,Q49)</f>
        <v>1098</v>
      </c>
      <c r="H22" s="25">
        <f>SUM(R22,H49,R49)</f>
        <v>1097</v>
      </c>
      <c r="I22" s="25">
        <f>SUM(S22,I49,S49)</f>
        <v>1</v>
      </c>
      <c r="J22" s="25">
        <f>K22+L22</f>
        <v>0</v>
      </c>
      <c r="K22" s="25">
        <f>SUM(U22,K49,U49)</f>
        <v>0</v>
      </c>
      <c r="L22" s="25">
        <f>SUM(V22,L49,V49)</f>
        <v>0</v>
      </c>
      <c r="M22" s="25">
        <f>N22+O22</f>
        <v>508</v>
      </c>
      <c r="N22" s="25">
        <f>SUM(R22,U22)</f>
        <v>508</v>
      </c>
      <c r="O22" s="25">
        <f>SUM(S22,V22)</f>
        <v>0</v>
      </c>
      <c r="P22" s="30">
        <f>IF(M22&gt;0,(O22/M22)*100,"--")</f>
        <v>0</v>
      </c>
      <c r="Q22" s="31">
        <f>R22+S22</f>
        <v>508</v>
      </c>
      <c r="R22" s="34">
        <v>508</v>
      </c>
      <c r="S22" s="34">
        <v>0</v>
      </c>
      <c r="T22" s="25">
        <f>U22+V22</f>
        <v>0</v>
      </c>
      <c r="U22" s="34">
        <v>0</v>
      </c>
      <c r="V22" s="50">
        <v>0</v>
      </c>
    </row>
    <row r="23" spans="1:22" ht="25.9" customHeight="1">
      <c r="A23" s="8" t="s">
        <v>9</v>
      </c>
      <c r="B23" s="22" t="s">
        <v>19</v>
      </c>
      <c r="C23" s="25">
        <f>SUM(M23,C50,M50)</f>
        <v>0</v>
      </c>
      <c r="D23" s="25">
        <f>SUM(N23,D50,N50)</f>
        <v>0</v>
      </c>
      <c r="E23" s="25">
        <f>SUM(O23,E50,O50)</f>
        <v>0</v>
      </c>
      <c r="F23" s="30" t="str">
        <f>IF(C23&gt;0,(E23/C23)*100,"--")</f>
        <v>--</v>
      </c>
      <c r="G23" s="31">
        <f>SUM(Q23,G50,Q50)</f>
        <v>0</v>
      </c>
      <c r="H23" s="25">
        <f>SUM(R23,H50,R50)</f>
        <v>0</v>
      </c>
      <c r="I23" s="25">
        <f>SUM(S23,I50,S50)</f>
        <v>0</v>
      </c>
      <c r="J23" s="25">
        <f>K23+L23</f>
        <v>0</v>
      </c>
      <c r="K23" s="25">
        <f>SUM(U23,K50,U50)</f>
        <v>0</v>
      </c>
      <c r="L23" s="25">
        <f>SUM(V23,L50,V50)</f>
        <v>0</v>
      </c>
      <c r="M23" s="25">
        <f>N23+O23</f>
        <v>0</v>
      </c>
      <c r="N23" s="25">
        <f>SUM(R23,U23)</f>
        <v>0</v>
      </c>
      <c r="O23" s="25">
        <f>SUM(S23,V23)</f>
        <v>0</v>
      </c>
      <c r="P23" s="30" t="str">
        <f>IF(M23&gt;0,(O23/M23)*100,"--")</f>
        <v>--</v>
      </c>
      <c r="Q23" s="31">
        <f>R23+S23</f>
        <v>0</v>
      </c>
      <c r="R23" s="25">
        <f>R24+R25</f>
        <v>0</v>
      </c>
      <c r="S23" s="25">
        <f>S24+S25</f>
        <v>0</v>
      </c>
      <c r="T23" s="25">
        <f>U23+V23</f>
        <v>0</v>
      </c>
      <c r="U23" s="25">
        <f>U24+U25</f>
        <v>0</v>
      </c>
      <c r="V23" s="49">
        <f>V24+V25</f>
        <v>0</v>
      </c>
    </row>
    <row r="24" spans="1:22" ht="25.9" customHeight="1">
      <c r="A24" s="9"/>
      <c r="B24" s="22" t="s">
        <v>20</v>
      </c>
      <c r="C24" s="25">
        <f>SUM(M24,C51,M51)</f>
        <v>0</v>
      </c>
      <c r="D24" s="25">
        <f>SUM(N24,D51,N51)</f>
        <v>0</v>
      </c>
      <c r="E24" s="25">
        <f>SUM(O24,E51,O51)</f>
        <v>0</v>
      </c>
      <c r="F24" s="30" t="str">
        <f>IF(C24&gt;0,(E24/C24)*100,"--")</f>
        <v>--</v>
      </c>
      <c r="G24" s="31">
        <f>SUM(Q24,G51,Q51)</f>
        <v>0</v>
      </c>
      <c r="H24" s="25">
        <f>SUM(R24,H51,R51)</f>
        <v>0</v>
      </c>
      <c r="I24" s="25">
        <f>SUM(S24,I51,S51)</f>
        <v>0</v>
      </c>
      <c r="J24" s="25">
        <f>K24+L24</f>
        <v>0</v>
      </c>
      <c r="K24" s="25">
        <f>SUM(U24,K51,U51)</f>
        <v>0</v>
      </c>
      <c r="L24" s="25">
        <f>SUM(V24,L51,V51)</f>
        <v>0</v>
      </c>
      <c r="M24" s="25">
        <f>N24+O24</f>
        <v>0</v>
      </c>
      <c r="N24" s="25">
        <f>SUM(R24,U24)</f>
        <v>0</v>
      </c>
      <c r="O24" s="25">
        <f>SUM(S24,V24)</f>
        <v>0</v>
      </c>
      <c r="P24" s="30" t="str">
        <f>IF(M24&gt;0,(O24/M24)*100,"--")</f>
        <v>--</v>
      </c>
      <c r="Q24" s="31">
        <f>R24+S24</f>
        <v>0</v>
      </c>
      <c r="R24" s="34">
        <v>0</v>
      </c>
      <c r="S24" s="34">
        <v>0</v>
      </c>
      <c r="T24" s="25">
        <f>U24+V24</f>
        <v>0</v>
      </c>
      <c r="U24" s="34">
        <v>0</v>
      </c>
      <c r="V24" s="50">
        <v>0</v>
      </c>
    </row>
    <row r="25" spans="1:22" ht="25.9" customHeight="1">
      <c r="A25" s="10"/>
      <c r="B25" s="22" t="s">
        <v>21</v>
      </c>
      <c r="C25" s="25">
        <f>SUM(M25,C52,M52)</f>
        <v>0</v>
      </c>
      <c r="D25" s="25">
        <f>SUM(N25,D52,N52)</f>
        <v>0</v>
      </c>
      <c r="E25" s="25">
        <f>SUM(O25,E52,O52)</f>
        <v>0</v>
      </c>
      <c r="F25" s="30" t="str">
        <f>IF(C25&gt;0,(E25/C25)*100,"--")</f>
        <v>--</v>
      </c>
      <c r="G25" s="31">
        <f>SUM(Q25,G52,Q52)</f>
        <v>0</v>
      </c>
      <c r="H25" s="25">
        <f>SUM(R25,H52,R52)</f>
        <v>0</v>
      </c>
      <c r="I25" s="25">
        <f>SUM(S25,I52,S52)</f>
        <v>0</v>
      </c>
      <c r="J25" s="25">
        <f>K25+L25</f>
        <v>0</v>
      </c>
      <c r="K25" s="25">
        <f>SUM(U25,K52,U52)</f>
        <v>0</v>
      </c>
      <c r="L25" s="25">
        <f>SUM(V25,L52,V52)</f>
        <v>0</v>
      </c>
      <c r="M25" s="25">
        <f>N25+O25</f>
        <v>0</v>
      </c>
      <c r="N25" s="25">
        <f>SUM(R25,U25)</f>
        <v>0</v>
      </c>
      <c r="O25" s="25">
        <f>SUM(S25,V25)</f>
        <v>0</v>
      </c>
      <c r="P25" s="30" t="str">
        <f>IF(M25&gt;0,(O25/M25)*100,"--")</f>
        <v>--</v>
      </c>
      <c r="Q25" s="31">
        <f>R25+S25</f>
        <v>0</v>
      </c>
      <c r="R25" s="34">
        <v>0</v>
      </c>
      <c r="S25" s="34">
        <v>0</v>
      </c>
      <c r="T25" s="25">
        <f>U25+V25</f>
        <v>0</v>
      </c>
      <c r="U25" s="34">
        <v>0</v>
      </c>
      <c r="V25" s="50">
        <v>0</v>
      </c>
    </row>
    <row r="26" ht="18" customHeight="1">
      <c r="A26" s="11"/>
    </row>
    <row r="27" ht="4.9" customHeight="1">
      <c r="A27" s="12"/>
    </row>
    <row r="28" spans="1:22" ht="25.9" customHeight="1">
      <c r="A28" s="3" t="s">
        <v>0</v>
      </c>
      <c r="B28" s="17" t="s">
        <v>17</v>
      </c>
      <c r="C28" s="23"/>
      <c r="D28" s="1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0"/>
      <c r="S28" s="22" t="s">
        <v>38</v>
      </c>
      <c r="T28" s="22"/>
      <c r="U28" s="13" t="s">
        <v>40</v>
      </c>
      <c r="V28" s="45"/>
    </row>
    <row r="29" spans="1:22" ht="25.9" customHeight="1">
      <c r="A29" s="13" t="s">
        <v>1</v>
      </c>
      <c r="B29" s="17" t="s">
        <v>18</v>
      </c>
      <c r="C29" s="23"/>
      <c r="D29" s="1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1"/>
      <c r="S29" s="22" t="s">
        <v>39</v>
      </c>
      <c r="T29" s="22"/>
      <c r="U29" s="44" t="s">
        <v>41</v>
      </c>
      <c r="V29" s="46"/>
    </row>
    <row r="30" spans="1:22" ht="37.9" customHeight="1">
      <c r="A30" s="4" t="s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25.9" customHeight="1">
      <c r="A31" s="5"/>
      <c r="B31" s="19"/>
      <c r="C31" s="19"/>
      <c r="D31" s="19"/>
      <c r="E31" s="19"/>
      <c r="F31" s="19"/>
      <c r="G31" s="19"/>
      <c r="H31" s="33"/>
      <c r="I31" s="35" t="s">
        <v>30</v>
      </c>
      <c r="J31" s="35"/>
      <c r="K31" s="35"/>
      <c r="L31" s="35"/>
      <c r="M31" s="35"/>
      <c r="N31" s="35"/>
      <c r="O31" s="5"/>
      <c r="P31" s="19"/>
      <c r="Q31" s="19"/>
      <c r="R31" s="12"/>
      <c r="S31" s="19"/>
      <c r="T31" s="19"/>
      <c r="U31" s="19"/>
      <c r="V31" s="47" t="s">
        <v>42</v>
      </c>
    </row>
    <row r="32" spans="1:23" ht="25.9" customHeight="1">
      <c r="A32" s="6" t="s">
        <v>11</v>
      </c>
      <c r="B32" s="20"/>
      <c r="C32" s="26" t="s">
        <v>24</v>
      </c>
      <c r="D32" s="27"/>
      <c r="E32" s="27"/>
      <c r="F32" s="27"/>
      <c r="G32" s="27"/>
      <c r="H32" s="27"/>
      <c r="I32" s="27"/>
      <c r="J32" s="27"/>
      <c r="K32" s="27"/>
      <c r="L32" s="39"/>
      <c r="M32" s="26" t="s">
        <v>35</v>
      </c>
      <c r="N32" s="27"/>
      <c r="O32" s="27"/>
      <c r="P32" s="27"/>
      <c r="Q32" s="27"/>
      <c r="R32" s="27"/>
      <c r="S32" s="27"/>
      <c r="T32" s="27"/>
      <c r="U32" s="27"/>
      <c r="V32" s="27"/>
      <c r="W32" s="51"/>
    </row>
    <row r="33" spans="1:22" ht="25.9" customHeight="1">
      <c r="A33" s="7"/>
      <c r="B33" s="21"/>
      <c r="C33" s="22" t="s">
        <v>23</v>
      </c>
      <c r="D33" s="22"/>
      <c r="E33" s="22"/>
      <c r="F33" s="22"/>
      <c r="G33" s="22" t="s">
        <v>29</v>
      </c>
      <c r="H33" s="22"/>
      <c r="I33" s="22"/>
      <c r="J33" s="36" t="s">
        <v>31</v>
      </c>
      <c r="K33" s="37"/>
      <c r="L33" s="38"/>
      <c r="M33" s="22" t="s">
        <v>23</v>
      </c>
      <c r="N33" s="22"/>
      <c r="O33" s="22"/>
      <c r="P33" s="22"/>
      <c r="Q33" s="22" t="s">
        <v>29</v>
      </c>
      <c r="R33" s="22"/>
      <c r="S33" s="22"/>
      <c r="T33" s="36" t="s">
        <v>31</v>
      </c>
      <c r="U33" s="37"/>
      <c r="V33" s="37"/>
    </row>
    <row r="34" spans="1:22" ht="37.9" customHeight="1">
      <c r="A34" s="7"/>
      <c r="B34" s="21"/>
      <c r="C34" s="24" t="s">
        <v>19</v>
      </c>
      <c r="D34" s="9" t="s">
        <v>25</v>
      </c>
      <c r="E34" s="9" t="s">
        <v>26</v>
      </c>
      <c r="F34" s="29" t="s">
        <v>27</v>
      </c>
      <c r="G34" s="24" t="s">
        <v>19</v>
      </c>
      <c r="H34" s="9" t="s">
        <v>25</v>
      </c>
      <c r="I34" s="9" t="s">
        <v>26</v>
      </c>
      <c r="J34" s="24" t="s">
        <v>19</v>
      </c>
      <c r="K34" s="9" t="s">
        <v>25</v>
      </c>
      <c r="L34" s="9" t="s">
        <v>26</v>
      </c>
      <c r="M34" s="24" t="s">
        <v>19</v>
      </c>
      <c r="N34" s="9" t="s">
        <v>25</v>
      </c>
      <c r="O34" s="9" t="s">
        <v>26</v>
      </c>
      <c r="P34" s="29" t="s">
        <v>27</v>
      </c>
      <c r="Q34" s="24" t="s">
        <v>19</v>
      </c>
      <c r="R34" s="9" t="s">
        <v>25</v>
      </c>
      <c r="S34" s="9" t="s">
        <v>26</v>
      </c>
      <c r="T34" s="43" t="s">
        <v>19</v>
      </c>
      <c r="U34" s="10" t="s">
        <v>25</v>
      </c>
      <c r="V34" s="48" t="s">
        <v>26</v>
      </c>
    </row>
    <row r="35" spans="1:22" ht="25.9" customHeight="1">
      <c r="A35" s="8" t="s">
        <v>4</v>
      </c>
      <c r="B35" s="22" t="s">
        <v>19</v>
      </c>
      <c r="C35" s="25">
        <f>D35+E35</f>
        <v>3355</v>
      </c>
      <c r="D35" s="25">
        <f>SUM(D38,D41,D44,D47,D50)</f>
        <v>3346</v>
      </c>
      <c r="E35" s="25">
        <f>SUM(E38,E41,E44,E47,E50)</f>
        <v>9</v>
      </c>
      <c r="F35" s="30">
        <f>IF(C35&gt;0,(E35/C35)*100,"--")</f>
        <v>0.268256333830104</v>
      </c>
      <c r="G35" s="25">
        <f>H35+I35</f>
        <v>3355</v>
      </c>
      <c r="H35" s="25">
        <f>SUM(H38,H41,H44,H47,H50)</f>
        <v>3346</v>
      </c>
      <c r="I35" s="25">
        <f>SUM(I38,I41,I44,I47,I50)</f>
        <v>9</v>
      </c>
      <c r="J35" s="25">
        <f>K35+L35</f>
        <v>0</v>
      </c>
      <c r="K35" s="25">
        <f>SUM(K38,K41,K44,K47,K50)</f>
        <v>0</v>
      </c>
      <c r="L35" s="25">
        <f>SUM(L38,L41,L44,L47,L50)</f>
        <v>0</v>
      </c>
      <c r="M35" s="25">
        <f>N35+O35</f>
        <v>2643</v>
      </c>
      <c r="N35" s="25">
        <f>SUM(N38,N41,N44,N47,N50)</f>
        <v>2629</v>
      </c>
      <c r="O35" s="25">
        <f>SUM(O38,O41,O44,O47,O50)</f>
        <v>14</v>
      </c>
      <c r="P35" s="30">
        <f>IF(M35&gt;0,(O35/M35)*100,"--")</f>
        <v>0.529701097237987</v>
      </c>
      <c r="Q35" s="25">
        <f>R35+S35</f>
        <v>2643</v>
      </c>
      <c r="R35" s="25">
        <f>SUM(R38,R41,R44,R47,R50)</f>
        <v>2629</v>
      </c>
      <c r="S35" s="25">
        <f>SUM(S38,S41,S44,S47,S50)</f>
        <v>14</v>
      </c>
      <c r="T35" s="25">
        <f>U35+V35</f>
        <v>0</v>
      </c>
      <c r="U35" s="25">
        <f>SUM(U38,U41,U44,U47,U50)</f>
        <v>0</v>
      </c>
      <c r="V35" s="49">
        <f>SUM(V38,V41,V44,V47,V50)</f>
        <v>0</v>
      </c>
    </row>
    <row r="36" spans="1:22" ht="25.9" customHeight="1">
      <c r="A36" s="9"/>
      <c r="B36" s="22" t="s">
        <v>20</v>
      </c>
      <c r="C36" s="25">
        <f>D36+E36</f>
        <v>2147</v>
      </c>
      <c r="D36" s="25">
        <f>SUM(D39,D42,D45,D48,D51)</f>
        <v>2140</v>
      </c>
      <c r="E36" s="25">
        <f>SUM(E39,E42,E45,E48,E51)</f>
        <v>7</v>
      </c>
      <c r="F36" s="30">
        <f>IF(C36&gt;0,(E36/C36)*100,"--")</f>
        <v>0.326036329762459</v>
      </c>
      <c r="G36" s="25">
        <f>H36+I36</f>
        <v>2147</v>
      </c>
      <c r="H36" s="25">
        <f>SUM(H39,H42,H45,H48,H51)</f>
        <v>2140</v>
      </c>
      <c r="I36" s="25">
        <f>SUM(I39,I42,I45,I48,I51)</f>
        <v>7</v>
      </c>
      <c r="J36" s="25">
        <f>K36+L36</f>
        <v>0</v>
      </c>
      <c r="K36" s="25">
        <f>SUM(K39,K42,K45,K48,K51)</f>
        <v>0</v>
      </c>
      <c r="L36" s="25">
        <f>SUM(L39,L42,L45,L48,L51)</f>
        <v>0</v>
      </c>
      <c r="M36" s="25">
        <f>N36+O36</f>
        <v>1676</v>
      </c>
      <c r="N36" s="25">
        <f>SUM(N39,N42,N45,N48,N51)</f>
        <v>1663</v>
      </c>
      <c r="O36" s="25">
        <f>SUM(O39,O42,O45,O48,O51)</f>
        <v>13</v>
      </c>
      <c r="P36" s="30">
        <f>IF(M36&gt;0,(O36/M36)*100,"--")</f>
        <v>0.775656324582339</v>
      </c>
      <c r="Q36" s="25">
        <f>R36+S36</f>
        <v>1676</v>
      </c>
      <c r="R36" s="25">
        <f>SUM(R39,R42,R45,R48,R51)</f>
        <v>1663</v>
      </c>
      <c r="S36" s="25">
        <f>SUM(S39,S42,S45,S48,S51)</f>
        <v>13</v>
      </c>
      <c r="T36" s="25">
        <f>U36+V36</f>
        <v>0</v>
      </c>
      <c r="U36" s="25">
        <f>SUM(U39,U42,U45,U48,U51)</f>
        <v>0</v>
      </c>
      <c r="V36" s="49">
        <f>SUM(V39,V42,V45,V48,V51)</f>
        <v>0</v>
      </c>
    </row>
    <row r="37" spans="1:22" ht="25.9" customHeight="1">
      <c r="A37" s="10"/>
      <c r="B37" s="22" t="s">
        <v>21</v>
      </c>
      <c r="C37" s="25">
        <f>D37+E37</f>
        <v>1208</v>
      </c>
      <c r="D37" s="25">
        <f>SUM(D40,D43,D46,D49,D52)</f>
        <v>1206</v>
      </c>
      <c r="E37" s="25">
        <f>SUM(E40,E43,E46,E49,E52)</f>
        <v>2</v>
      </c>
      <c r="F37" s="30">
        <f>IF(C37&gt;0,(E37/C37)*100,"--")</f>
        <v>0.165562913907285</v>
      </c>
      <c r="G37" s="25">
        <f>H37+I37</f>
        <v>1208</v>
      </c>
      <c r="H37" s="25">
        <f>SUM(H40,H43,H46,H49,H52)</f>
        <v>1206</v>
      </c>
      <c r="I37" s="25">
        <f>SUM(I40,I43,I46,I49,I52)</f>
        <v>2</v>
      </c>
      <c r="J37" s="25">
        <f>K37+L37</f>
        <v>0</v>
      </c>
      <c r="K37" s="25">
        <f>SUM(K40,K43,K46,K49,K52)</f>
        <v>0</v>
      </c>
      <c r="L37" s="25">
        <f>SUM(L40,L43,L46,L49,L52)</f>
        <v>0</v>
      </c>
      <c r="M37" s="25">
        <f>N37+O37</f>
        <v>967</v>
      </c>
      <c r="N37" s="25">
        <f>SUM(N40,N43,N46,N49,N52)</f>
        <v>966</v>
      </c>
      <c r="O37" s="25">
        <f>SUM(O40,O43,O46,O49,O52)</f>
        <v>1</v>
      </c>
      <c r="P37" s="30">
        <f>IF(M37&gt;0,(O37/M37)*100,"--")</f>
        <v>0.103412616339193</v>
      </c>
      <c r="Q37" s="25">
        <f>R37+S37</f>
        <v>967</v>
      </c>
      <c r="R37" s="25">
        <f>SUM(R40,R43,R46,R49,R52)</f>
        <v>966</v>
      </c>
      <c r="S37" s="25">
        <f>SUM(S40,S43,S46,S49,S52)</f>
        <v>1</v>
      </c>
      <c r="T37" s="25">
        <f>U37+V37</f>
        <v>0</v>
      </c>
      <c r="U37" s="25">
        <f>SUM(U40,U43,U46,U49,U52)</f>
        <v>0</v>
      </c>
      <c r="V37" s="49">
        <f>SUM(V40,V43,V46,V49,V52)</f>
        <v>0</v>
      </c>
    </row>
    <row r="38" spans="1:22" ht="25.9" customHeight="1">
      <c r="A38" s="8" t="s">
        <v>5</v>
      </c>
      <c r="B38" s="22" t="s">
        <v>19</v>
      </c>
      <c r="C38" s="25">
        <f>D38+E38</f>
        <v>425</v>
      </c>
      <c r="D38" s="25">
        <f>SUM(H38,K38)</f>
        <v>425</v>
      </c>
      <c r="E38" s="25">
        <f>SUM(I38,L38)</f>
        <v>0</v>
      </c>
      <c r="F38" s="30">
        <f>IF(C38&gt;0,(E38/C38)*100,"--")</f>
        <v>0</v>
      </c>
      <c r="G38" s="31">
        <f>H38+I38</f>
        <v>425</v>
      </c>
      <c r="H38" s="25">
        <f>H39+H40</f>
        <v>425</v>
      </c>
      <c r="I38" s="25">
        <f>I39+I40</f>
        <v>0</v>
      </c>
      <c r="J38" s="25">
        <f>K38+L38</f>
        <v>0</v>
      </c>
      <c r="K38" s="25">
        <f>K39+K40</f>
        <v>0</v>
      </c>
      <c r="L38" s="25">
        <f>L39+L40</f>
        <v>0</v>
      </c>
      <c r="M38" s="25">
        <f>N38+O38</f>
        <v>290</v>
      </c>
      <c r="N38" s="25">
        <f>SUM(R38,U38)</f>
        <v>289</v>
      </c>
      <c r="O38" s="25">
        <f>SUM(S38,V38)</f>
        <v>1</v>
      </c>
      <c r="P38" s="30">
        <f>IF(M38&gt;0,(O38/M38)*100,"--")</f>
        <v>0.344827586206897</v>
      </c>
      <c r="Q38" s="31">
        <f>R38+S38</f>
        <v>290</v>
      </c>
      <c r="R38" s="25">
        <f>R39+R40</f>
        <v>289</v>
      </c>
      <c r="S38" s="25">
        <f>S39+S40</f>
        <v>1</v>
      </c>
      <c r="T38" s="25">
        <f>U38+V38</f>
        <v>0</v>
      </c>
      <c r="U38" s="25">
        <f>U39+U40</f>
        <v>0</v>
      </c>
      <c r="V38" s="49">
        <f>V39+V40</f>
        <v>0</v>
      </c>
    </row>
    <row r="39" spans="1:22" ht="25.9" customHeight="1">
      <c r="A39" s="9"/>
      <c r="B39" s="22" t="s">
        <v>20</v>
      </c>
      <c r="C39" s="25">
        <f>D39+E39</f>
        <v>388</v>
      </c>
      <c r="D39" s="25">
        <f>SUM(H39,K39)</f>
        <v>388</v>
      </c>
      <c r="E39" s="25">
        <f>SUM(I39,L39)</f>
        <v>0</v>
      </c>
      <c r="F39" s="30">
        <f>IF(C39&gt;0,(E39/C39)*100,"--")</f>
        <v>0</v>
      </c>
      <c r="G39" s="31">
        <f>H39+I39</f>
        <v>388</v>
      </c>
      <c r="H39" s="34">
        <v>388</v>
      </c>
      <c r="I39" s="34">
        <v>0</v>
      </c>
      <c r="J39" s="25">
        <f>K39+L39</f>
        <v>0</v>
      </c>
      <c r="K39" s="34">
        <v>0</v>
      </c>
      <c r="L39" s="34">
        <v>0</v>
      </c>
      <c r="M39" s="25">
        <f>N39+O39</f>
        <v>263</v>
      </c>
      <c r="N39" s="25">
        <f>SUM(R39,U39)</f>
        <v>262</v>
      </c>
      <c r="O39" s="25">
        <f>SUM(S39,V39)</f>
        <v>1</v>
      </c>
      <c r="P39" s="30">
        <f>IF(M39&gt;0,(O39/M39)*100,"--")</f>
        <v>0.380228136882129</v>
      </c>
      <c r="Q39" s="31">
        <f>R39+S39</f>
        <v>263</v>
      </c>
      <c r="R39" s="34">
        <v>262</v>
      </c>
      <c r="S39" s="34">
        <v>1</v>
      </c>
      <c r="T39" s="25">
        <f>U39+V39</f>
        <v>0</v>
      </c>
      <c r="U39" s="34">
        <v>0</v>
      </c>
      <c r="V39" s="50">
        <v>0</v>
      </c>
    </row>
    <row r="40" spans="1:22" ht="25.9" customHeight="1">
      <c r="A40" s="10"/>
      <c r="B40" s="22" t="s">
        <v>21</v>
      </c>
      <c r="C40" s="25">
        <f>D40+E40</f>
        <v>37</v>
      </c>
      <c r="D40" s="25">
        <f>SUM(H40,K40)</f>
        <v>37</v>
      </c>
      <c r="E40" s="25">
        <f>SUM(I40,L40)</f>
        <v>0</v>
      </c>
      <c r="F40" s="30">
        <f>IF(C40&gt;0,(E40/C40)*100,"--")</f>
        <v>0</v>
      </c>
      <c r="G40" s="31">
        <f>H40+I40</f>
        <v>37</v>
      </c>
      <c r="H40" s="34">
        <v>37</v>
      </c>
      <c r="I40" s="34">
        <v>0</v>
      </c>
      <c r="J40" s="25">
        <f>K40+L40</f>
        <v>0</v>
      </c>
      <c r="K40" s="34">
        <v>0</v>
      </c>
      <c r="L40" s="34">
        <v>0</v>
      </c>
      <c r="M40" s="25">
        <f>N40+O40</f>
        <v>27</v>
      </c>
      <c r="N40" s="25">
        <f>SUM(R40,U40)</f>
        <v>27</v>
      </c>
      <c r="O40" s="25">
        <f>SUM(S40,V40)</f>
        <v>0</v>
      </c>
      <c r="P40" s="30">
        <f>IF(M40&gt;0,(O40/M40)*100,"--")</f>
        <v>0</v>
      </c>
      <c r="Q40" s="31">
        <f>R40+S40</f>
        <v>27</v>
      </c>
      <c r="R40" s="34">
        <v>27</v>
      </c>
      <c r="S40" s="34">
        <v>0</v>
      </c>
      <c r="T40" s="25">
        <f>U40+V40</f>
        <v>0</v>
      </c>
      <c r="U40" s="34">
        <v>0</v>
      </c>
      <c r="V40" s="50">
        <v>0</v>
      </c>
    </row>
    <row r="41" spans="1:22" ht="25.9" customHeight="1">
      <c r="A41" s="8" t="s">
        <v>6</v>
      </c>
      <c r="B41" s="22" t="s">
        <v>19</v>
      </c>
      <c r="C41" s="25">
        <f>D41+E41</f>
        <v>899</v>
      </c>
      <c r="D41" s="25">
        <f>SUM(H41,K41)</f>
        <v>898</v>
      </c>
      <c r="E41" s="25">
        <f>SUM(I41,L41)</f>
        <v>1</v>
      </c>
      <c r="F41" s="30">
        <f>IF(C41&gt;0,(E41/C41)*100,"--")</f>
        <v>0.111234705228031</v>
      </c>
      <c r="G41" s="31">
        <f>H41+I41</f>
        <v>899</v>
      </c>
      <c r="H41" s="25">
        <f>H42+H43</f>
        <v>898</v>
      </c>
      <c r="I41" s="25">
        <f>I42+I43</f>
        <v>1</v>
      </c>
      <c r="J41" s="25">
        <f>K41+L41</f>
        <v>0</v>
      </c>
      <c r="K41" s="25">
        <f>K42+K43</f>
        <v>0</v>
      </c>
      <c r="L41" s="25">
        <f>L42+L43</f>
        <v>0</v>
      </c>
      <c r="M41" s="25">
        <f>N41+O41</f>
        <v>698</v>
      </c>
      <c r="N41" s="25">
        <f>SUM(R41,U41)</f>
        <v>695</v>
      </c>
      <c r="O41" s="25">
        <f>SUM(S41,V41)</f>
        <v>3</v>
      </c>
      <c r="P41" s="30">
        <f>IF(M41&gt;0,(O41/M41)*100,"--")</f>
        <v>0.429799426934097</v>
      </c>
      <c r="Q41" s="31">
        <f>R41+S41</f>
        <v>698</v>
      </c>
      <c r="R41" s="25">
        <f>R42+R43</f>
        <v>695</v>
      </c>
      <c r="S41" s="25">
        <f>S42+S43</f>
        <v>3</v>
      </c>
      <c r="T41" s="25">
        <f>U41+V41</f>
        <v>0</v>
      </c>
      <c r="U41" s="25">
        <f>U42+U43</f>
        <v>0</v>
      </c>
      <c r="V41" s="49">
        <f>V42+V43</f>
        <v>0</v>
      </c>
    </row>
    <row r="42" spans="1:22" ht="25.9" customHeight="1">
      <c r="A42" s="9"/>
      <c r="B42" s="22" t="s">
        <v>20</v>
      </c>
      <c r="C42" s="25">
        <f>D42+E42</f>
        <v>380</v>
      </c>
      <c r="D42" s="25">
        <f>SUM(H42,K42)</f>
        <v>379</v>
      </c>
      <c r="E42" s="25">
        <f>SUM(I42,L42)</f>
        <v>1</v>
      </c>
      <c r="F42" s="30">
        <f>IF(C42&gt;0,(E42/C42)*100,"--")</f>
        <v>0.263157894736842</v>
      </c>
      <c r="G42" s="31">
        <f>H42+I42</f>
        <v>380</v>
      </c>
      <c r="H42" s="34">
        <v>379</v>
      </c>
      <c r="I42" s="34">
        <v>1</v>
      </c>
      <c r="J42" s="25">
        <f>K42+L42</f>
        <v>0</v>
      </c>
      <c r="K42" s="34">
        <v>0</v>
      </c>
      <c r="L42" s="34">
        <v>0</v>
      </c>
      <c r="M42" s="25">
        <f>N42+O42</f>
        <v>346</v>
      </c>
      <c r="N42" s="25">
        <f>SUM(R42,U42)</f>
        <v>344</v>
      </c>
      <c r="O42" s="25">
        <f>SUM(S42,V42)</f>
        <v>2</v>
      </c>
      <c r="P42" s="30">
        <f>IF(M42&gt;0,(O42/M42)*100,"--")</f>
        <v>0.578034682080925</v>
      </c>
      <c r="Q42" s="31">
        <f>R42+S42</f>
        <v>346</v>
      </c>
      <c r="R42" s="34">
        <v>344</v>
      </c>
      <c r="S42" s="34">
        <v>2</v>
      </c>
      <c r="T42" s="25">
        <f>U42+V42</f>
        <v>0</v>
      </c>
      <c r="U42" s="34">
        <v>0</v>
      </c>
      <c r="V42" s="50">
        <v>0</v>
      </c>
    </row>
    <row r="43" spans="1:22" ht="25.9" customHeight="1">
      <c r="A43" s="10"/>
      <c r="B43" s="22" t="s">
        <v>21</v>
      </c>
      <c r="C43" s="25">
        <f>D43+E43</f>
        <v>519</v>
      </c>
      <c r="D43" s="25">
        <f>SUM(H43,K43)</f>
        <v>519</v>
      </c>
      <c r="E43" s="25">
        <f>SUM(I43,L43)</f>
        <v>0</v>
      </c>
      <c r="F43" s="30">
        <f>IF(C43&gt;0,(E43/C43)*100,"--")</f>
        <v>0</v>
      </c>
      <c r="G43" s="31">
        <f>H43+I43</f>
        <v>519</v>
      </c>
      <c r="H43" s="34">
        <v>519</v>
      </c>
      <c r="I43" s="34">
        <v>0</v>
      </c>
      <c r="J43" s="25">
        <f>K43+L43</f>
        <v>0</v>
      </c>
      <c r="K43" s="34">
        <v>0</v>
      </c>
      <c r="L43" s="34">
        <v>0</v>
      </c>
      <c r="M43" s="25">
        <f>N43+O43</f>
        <v>352</v>
      </c>
      <c r="N43" s="25">
        <f>SUM(R43,U43)</f>
        <v>351</v>
      </c>
      <c r="O43" s="25">
        <f>SUM(S43,V43)</f>
        <v>1</v>
      </c>
      <c r="P43" s="30">
        <f>IF(M43&gt;0,(O43/M43)*100,"--")</f>
        <v>0.284090909090909</v>
      </c>
      <c r="Q43" s="31">
        <f>R43+S43</f>
        <v>352</v>
      </c>
      <c r="R43" s="34">
        <v>351</v>
      </c>
      <c r="S43" s="34">
        <v>1</v>
      </c>
      <c r="T43" s="25">
        <f>U43+V43</f>
        <v>0</v>
      </c>
      <c r="U43" s="34">
        <v>0</v>
      </c>
      <c r="V43" s="50">
        <v>0</v>
      </c>
    </row>
    <row r="44" spans="1:22" ht="25.9" customHeight="1">
      <c r="A44" s="8" t="s">
        <v>7</v>
      </c>
      <c r="B44" s="22" t="s">
        <v>19</v>
      </c>
      <c r="C44" s="25">
        <f>D44+E44</f>
        <v>663</v>
      </c>
      <c r="D44" s="25">
        <f>SUM(H44,K44)</f>
        <v>660</v>
      </c>
      <c r="E44" s="25">
        <f>SUM(I44,L44)</f>
        <v>3</v>
      </c>
      <c r="F44" s="30">
        <f>IF(C44&gt;0,(E44/C44)*100,"--")</f>
        <v>0.452488687782805</v>
      </c>
      <c r="G44" s="31">
        <f>H44+I44</f>
        <v>663</v>
      </c>
      <c r="H44" s="25">
        <f>H45+H46</f>
        <v>660</v>
      </c>
      <c r="I44" s="25">
        <f>I45+I46</f>
        <v>3</v>
      </c>
      <c r="J44" s="25">
        <f>K44+L44</f>
        <v>0</v>
      </c>
      <c r="K44" s="25">
        <f>K45+K46</f>
        <v>0</v>
      </c>
      <c r="L44" s="25">
        <f>L45+L46</f>
        <v>0</v>
      </c>
      <c r="M44" s="25">
        <f>N44+O44</f>
        <v>539</v>
      </c>
      <c r="N44" s="25">
        <f>SUM(R44,U44)</f>
        <v>535</v>
      </c>
      <c r="O44" s="25">
        <f>SUM(S44,V44)</f>
        <v>4</v>
      </c>
      <c r="P44" s="30">
        <f>IF(M44&gt;0,(O44/M44)*100,"--")</f>
        <v>0.742115027829314</v>
      </c>
      <c r="Q44" s="31">
        <f>R44+S44</f>
        <v>539</v>
      </c>
      <c r="R44" s="25">
        <f>R45+R46</f>
        <v>535</v>
      </c>
      <c r="S44" s="25">
        <f>S45+S46</f>
        <v>4</v>
      </c>
      <c r="T44" s="25">
        <f>U44+V44</f>
        <v>0</v>
      </c>
      <c r="U44" s="25">
        <f>U45+U46</f>
        <v>0</v>
      </c>
      <c r="V44" s="49">
        <f>V45+V46</f>
        <v>0</v>
      </c>
    </row>
    <row r="45" spans="1:22" ht="25.9" customHeight="1">
      <c r="A45" s="9"/>
      <c r="B45" s="22" t="s">
        <v>20</v>
      </c>
      <c r="C45" s="25">
        <f>D45+E45</f>
        <v>309</v>
      </c>
      <c r="D45" s="25">
        <f>SUM(H45,K45)</f>
        <v>307</v>
      </c>
      <c r="E45" s="25">
        <f>SUM(I45,L45)</f>
        <v>2</v>
      </c>
      <c r="F45" s="30">
        <f>IF(C45&gt;0,(E45/C45)*100,"--")</f>
        <v>0.647249190938511</v>
      </c>
      <c r="G45" s="31">
        <f>H45+I45</f>
        <v>309</v>
      </c>
      <c r="H45" s="34">
        <v>307</v>
      </c>
      <c r="I45" s="34">
        <v>2</v>
      </c>
      <c r="J45" s="25">
        <f>K45+L45</f>
        <v>0</v>
      </c>
      <c r="K45" s="34">
        <v>0</v>
      </c>
      <c r="L45" s="34">
        <v>0</v>
      </c>
      <c r="M45" s="25">
        <f>N45+O45</f>
        <v>243</v>
      </c>
      <c r="N45" s="25">
        <f>SUM(R45,U45)</f>
        <v>239</v>
      </c>
      <c r="O45" s="25">
        <f>SUM(S45,V45)</f>
        <v>4</v>
      </c>
      <c r="P45" s="30">
        <f>IF(M45&gt;0,(O45/M45)*100,"--")</f>
        <v>1.64609053497942</v>
      </c>
      <c r="Q45" s="31">
        <f>R45+S45</f>
        <v>243</v>
      </c>
      <c r="R45" s="34">
        <v>239</v>
      </c>
      <c r="S45" s="34">
        <v>4</v>
      </c>
      <c r="T45" s="25">
        <f>U45+V45</f>
        <v>0</v>
      </c>
      <c r="U45" s="34">
        <v>0</v>
      </c>
      <c r="V45" s="50">
        <v>0</v>
      </c>
    </row>
    <row r="46" spans="1:22" ht="25.9" customHeight="1">
      <c r="A46" s="10"/>
      <c r="B46" s="22" t="s">
        <v>21</v>
      </c>
      <c r="C46" s="25">
        <f>D46+E46</f>
        <v>354</v>
      </c>
      <c r="D46" s="25">
        <f>SUM(H46,K46)</f>
        <v>353</v>
      </c>
      <c r="E46" s="25">
        <f>SUM(I46,L46)</f>
        <v>1</v>
      </c>
      <c r="F46" s="30">
        <f>IF(C46&gt;0,(E46/C46)*100,"--")</f>
        <v>0.282485875706215</v>
      </c>
      <c r="G46" s="31">
        <f>H46+I46</f>
        <v>354</v>
      </c>
      <c r="H46" s="34">
        <v>353</v>
      </c>
      <c r="I46" s="34">
        <v>1</v>
      </c>
      <c r="J46" s="25">
        <f>K46+L46</f>
        <v>0</v>
      </c>
      <c r="K46" s="34">
        <v>0</v>
      </c>
      <c r="L46" s="34">
        <v>0</v>
      </c>
      <c r="M46" s="25">
        <f>N46+O46</f>
        <v>296</v>
      </c>
      <c r="N46" s="25">
        <f>SUM(R46,U46)</f>
        <v>296</v>
      </c>
      <c r="O46" s="25">
        <f>SUM(S46,V46)</f>
        <v>0</v>
      </c>
      <c r="P46" s="30">
        <f>IF(M46&gt;0,(O46/M46)*100,"--")</f>
        <v>0</v>
      </c>
      <c r="Q46" s="31">
        <f>R46+S46</f>
        <v>296</v>
      </c>
      <c r="R46" s="34">
        <v>296</v>
      </c>
      <c r="S46" s="34">
        <v>0</v>
      </c>
      <c r="T46" s="25">
        <f>U46+V46</f>
        <v>0</v>
      </c>
      <c r="U46" s="34">
        <v>0</v>
      </c>
      <c r="V46" s="50">
        <v>0</v>
      </c>
    </row>
    <row r="47" spans="1:22" ht="25.9" customHeight="1">
      <c r="A47" s="8" t="s">
        <v>8</v>
      </c>
      <c r="B47" s="22" t="s">
        <v>19</v>
      </c>
      <c r="C47" s="25">
        <f>D47+E47</f>
        <v>1368</v>
      </c>
      <c r="D47" s="25">
        <f>SUM(H47,K47)</f>
        <v>1363</v>
      </c>
      <c r="E47" s="25">
        <f>SUM(I47,L47)</f>
        <v>5</v>
      </c>
      <c r="F47" s="30">
        <f>IF(C47&gt;0,(E47/C47)*100,"--")</f>
        <v>0.365497076023392</v>
      </c>
      <c r="G47" s="31">
        <f>H47+I47</f>
        <v>1368</v>
      </c>
      <c r="H47" s="25">
        <f>H48+H49</f>
        <v>1363</v>
      </c>
      <c r="I47" s="25">
        <f>I48+I49</f>
        <v>5</v>
      </c>
      <c r="J47" s="25">
        <f>K47+L47</f>
        <v>0</v>
      </c>
      <c r="K47" s="25">
        <f>K48+K49</f>
        <v>0</v>
      </c>
      <c r="L47" s="25">
        <f>L48+L49</f>
        <v>0</v>
      </c>
      <c r="M47" s="25">
        <f>N47+O47</f>
        <v>1116</v>
      </c>
      <c r="N47" s="25">
        <f>SUM(R47,U47)</f>
        <v>1110</v>
      </c>
      <c r="O47" s="25">
        <f>SUM(S47,V47)</f>
        <v>6</v>
      </c>
      <c r="P47" s="30">
        <f>IF(M47&gt;0,(O47/M47)*100,"--")</f>
        <v>0.537634408602151</v>
      </c>
      <c r="Q47" s="31">
        <f>R47+S47</f>
        <v>1116</v>
      </c>
      <c r="R47" s="25">
        <f>R48+R49</f>
        <v>1110</v>
      </c>
      <c r="S47" s="25">
        <f>S48+S49</f>
        <v>6</v>
      </c>
      <c r="T47" s="25">
        <f>U47+V47</f>
        <v>0</v>
      </c>
      <c r="U47" s="25">
        <f>U48+U49</f>
        <v>0</v>
      </c>
      <c r="V47" s="49">
        <f>V48+V49</f>
        <v>0</v>
      </c>
    </row>
    <row r="48" spans="1:22" ht="25.9" customHeight="1">
      <c r="A48" s="9"/>
      <c r="B48" s="22" t="s">
        <v>20</v>
      </c>
      <c r="C48" s="25">
        <f>D48+E48</f>
        <v>1070</v>
      </c>
      <c r="D48" s="25">
        <f>SUM(H48,K48)</f>
        <v>1066</v>
      </c>
      <c r="E48" s="25">
        <f>SUM(I48,L48)</f>
        <v>4</v>
      </c>
      <c r="F48" s="30">
        <f>IF(C48&gt;0,(E48/C48)*100,"--")</f>
        <v>0.373831775700935</v>
      </c>
      <c r="G48" s="31">
        <f>H48+I48</f>
        <v>1070</v>
      </c>
      <c r="H48" s="34">
        <v>1066</v>
      </c>
      <c r="I48" s="34">
        <v>4</v>
      </c>
      <c r="J48" s="25">
        <f>K48+L48</f>
        <v>0</v>
      </c>
      <c r="K48" s="34">
        <v>0</v>
      </c>
      <c r="L48" s="34">
        <v>0</v>
      </c>
      <c r="M48" s="25">
        <f>N48+O48</f>
        <v>824</v>
      </c>
      <c r="N48" s="25">
        <f>SUM(R48,U48)</f>
        <v>818</v>
      </c>
      <c r="O48" s="25">
        <f>SUM(S48,V48)</f>
        <v>6</v>
      </c>
      <c r="P48" s="30">
        <f>IF(M48&gt;0,(O48/M48)*100,"--")</f>
        <v>0.728155339805825</v>
      </c>
      <c r="Q48" s="31">
        <f>R48+S48</f>
        <v>824</v>
      </c>
      <c r="R48" s="34">
        <v>818</v>
      </c>
      <c r="S48" s="34">
        <v>6</v>
      </c>
      <c r="T48" s="25">
        <f>U48+V48</f>
        <v>0</v>
      </c>
      <c r="U48" s="34">
        <v>0</v>
      </c>
      <c r="V48" s="50">
        <v>0</v>
      </c>
    </row>
    <row r="49" spans="1:22" ht="25.9" customHeight="1">
      <c r="A49" s="10"/>
      <c r="B49" s="22" t="s">
        <v>21</v>
      </c>
      <c r="C49" s="25">
        <f>D49+E49</f>
        <v>298</v>
      </c>
      <c r="D49" s="25">
        <f>SUM(H49,K49)</f>
        <v>297</v>
      </c>
      <c r="E49" s="25">
        <f>SUM(I49,L49)</f>
        <v>1</v>
      </c>
      <c r="F49" s="30">
        <f>IF(C49&gt;0,(E49/C49)*100,"--")</f>
        <v>0.335570469798658</v>
      </c>
      <c r="G49" s="31">
        <f>H49+I49</f>
        <v>298</v>
      </c>
      <c r="H49" s="34">
        <v>297</v>
      </c>
      <c r="I49" s="34">
        <v>1</v>
      </c>
      <c r="J49" s="25">
        <f>K49+L49</f>
        <v>0</v>
      </c>
      <c r="K49" s="34">
        <v>0</v>
      </c>
      <c r="L49" s="34">
        <v>0</v>
      </c>
      <c r="M49" s="25">
        <f>N49+O49</f>
        <v>292</v>
      </c>
      <c r="N49" s="25">
        <f>SUM(R49,U49)</f>
        <v>292</v>
      </c>
      <c r="O49" s="25">
        <f>SUM(S49,V49)</f>
        <v>0</v>
      </c>
      <c r="P49" s="30">
        <f>IF(M49&gt;0,(O49/M49)*100,"--")</f>
        <v>0</v>
      </c>
      <c r="Q49" s="31">
        <f>R49+S49</f>
        <v>292</v>
      </c>
      <c r="R49" s="34">
        <v>292</v>
      </c>
      <c r="S49" s="34">
        <v>0</v>
      </c>
      <c r="T49" s="25">
        <f>U49+V49</f>
        <v>0</v>
      </c>
      <c r="U49" s="34">
        <v>0</v>
      </c>
      <c r="V49" s="50">
        <v>0</v>
      </c>
    </row>
    <row r="50" spans="1:22" ht="25.9" customHeight="1">
      <c r="A50" s="8" t="s">
        <v>9</v>
      </c>
      <c r="B50" s="22" t="s">
        <v>19</v>
      </c>
      <c r="C50" s="25">
        <f>D50+E50</f>
        <v>0</v>
      </c>
      <c r="D50" s="25">
        <f>SUM(H50,K50)</f>
        <v>0</v>
      </c>
      <c r="E50" s="25">
        <f>SUM(I50,L50)</f>
        <v>0</v>
      </c>
      <c r="F50" s="30" t="str">
        <f>IF(C50&gt;0,(E50/C50)*100,"--")</f>
        <v>--</v>
      </c>
      <c r="G50" s="31">
        <f>H50+I50</f>
        <v>0</v>
      </c>
      <c r="H50" s="25">
        <f>H51+H52</f>
        <v>0</v>
      </c>
      <c r="I50" s="25">
        <f>I51+I52</f>
        <v>0</v>
      </c>
      <c r="J50" s="25">
        <f>K50+L50</f>
        <v>0</v>
      </c>
      <c r="K50" s="25">
        <f>K51+K52</f>
        <v>0</v>
      </c>
      <c r="L50" s="25">
        <f>L51+L52</f>
        <v>0</v>
      </c>
      <c r="M50" s="25">
        <f>N50+O50</f>
        <v>0</v>
      </c>
      <c r="N50" s="25">
        <f>SUM(R50,U50)</f>
        <v>0</v>
      </c>
      <c r="O50" s="25">
        <f>SUM(S50,V50)</f>
        <v>0</v>
      </c>
      <c r="P50" s="30" t="str">
        <f>IF(M50&gt;0,(O50/M50)*100,"--")</f>
        <v>--</v>
      </c>
      <c r="Q50" s="31">
        <f>R50+S50</f>
        <v>0</v>
      </c>
      <c r="R50" s="25">
        <f>R51+R52</f>
        <v>0</v>
      </c>
      <c r="S50" s="25">
        <f>S51+S52</f>
        <v>0</v>
      </c>
      <c r="T50" s="25">
        <f>U50+V50</f>
        <v>0</v>
      </c>
      <c r="U50" s="25">
        <f>U51+U52</f>
        <v>0</v>
      </c>
      <c r="V50" s="49">
        <f>V51+V52</f>
        <v>0</v>
      </c>
    </row>
    <row r="51" spans="1:22" ht="25.9" customHeight="1">
      <c r="A51" s="9"/>
      <c r="B51" s="22" t="s">
        <v>20</v>
      </c>
      <c r="C51" s="25">
        <f>D51+E51</f>
        <v>0</v>
      </c>
      <c r="D51" s="25">
        <f>SUM(H51,K51)</f>
        <v>0</v>
      </c>
      <c r="E51" s="25">
        <f>SUM(I51,L51)</f>
        <v>0</v>
      </c>
      <c r="F51" s="30" t="str">
        <f>IF(C51&gt;0,(E51/C51)*100,"--")</f>
        <v>--</v>
      </c>
      <c r="G51" s="31">
        <f>H51+I51</f>
        <v>0</v>
      </c>
      <c r="H51" s="34">
        <v>0</v>
      </c>
      <c r="I51" s="34">
        <v>0</v>
      </c>
      <c r="J51" s="25">
        <f>K51+L51</f>
        <v>0</v>
      </c>
      <c r="K51" s="34">
        <v>0</v>
      </c>
      <c r="L51" s="34">
        <v>0</v>
      </c>
      <c r="M51" s="25">
        <f>N51+O51</f>
        <v>0</v>
      </c>
      <c r="N51" s="25">
        <f>SUM(R51,U51)</f>
        <v>0</v>
      </c>
      <c r="O51" s="25">
        <f>SUM(S51,V51)</f>
        <v>0</v>
      </c>
      <c r="P51" s="30" t="str">
        <f>IF(M51&gt;0,(O51/M51)*100,"--")</f>
        <v>--</v>
      </c>
      <c r="Q51" s="31">
        <f>R51+S51</f>
        <v>0</v>
      </c>
      <c r="R51" s="34">
        <v>0</v>
      </c>
      <c r="S51" s="34">
        <v>0</v>
      </c>
      <c r="T51" s="25">
        <f>U51+V51</f>
        <v>0</v>
      </c>
      <c r="U51" s="34">
        <v>0</v>
      </c>
      <c r="V51" s="50">
        <v>0</v>
      </c>
    </row>
    <row r="52" spans="1:23" ht="25.9" customHeight="1">
      <c r="A52" s="10"/>
      <c r="B52" s="22" t="s">
        <v>21</v>
      </c>
      <c r="C52" s="25">
        <f>D52+E52</f>
        <v>0</v>
      </c>
      <c r="D52" s="25">
        <f>SUM(H52,K52)</f>
        <v>0</v>
      </c>
      <c r="E52" s="25">
        <f>SUM(I52,L52)</f>
        <v>0</v>
      </c>
      <c r="F52" s="30" t="str">
        <f>IF(C52&gt;0,(E52/C52)*100,"--")</f>
        <v>--</v>
      </c>
      <c r="G52" s="31">
        <f>H52+I52</f>
        <v>0</v>
      </c>
      <c r="H52" s="34">
        <v>0</v>
      </c>
      <c r="I52" s="34">
        <v>0</v>
      </c>
      <c r="J52" s="25">
        <f>K52+L52</f>
        <v>0</v>
      </c>
      <c r="K52" s="34">
        <v>0</v>
      </c>
      <c r="L52" s="34">
        <v>0</v>
      </c>
      <c r="M52" s="25">
        <f>N52+O52</f>
        <v>0</v>
      </c>
      <c r="N52" s="25">
        <f>SUM(R52,U52)</f>
        <v>0</v>
      </c>
      <c r="O52" s="25">
        <f>SUM(S52,V52)</f>
        <v>0</v>
      </c>
      <c r="P52" s="30" t="str">
        <f>IF(M52&gt;0,(O52/M52)*100,"--")</f>
        <v>--</v>
      </c>
      <c r="Q52" s="31">
        <f>R52+S52</f>
        <v>0</v>
      </c>
      <c r="R52" s="34">
        <v>0</v>
      </c>
      <c r="S52" s="34">
        <v>0</v>
      </c>
      <c r="T52" s="25">
        <f>U52+V52</f>
        <v>0</v>
      </c>
      <c r="U52" s="34">
        <v>0</v>
      </c>
      <c r="V52" s="50">
        <v>0</v>
      </c>
      <c r="W52" s="23"/>
    </row>
    <row r="53" spans="1:24" ht="21.6" customHeight="1">
      <c r="A53" s="14" t="s">
        <v>12</v>
      </c>
      <c r="B53" s="14"/>
      <c r="C53" s="14"/>
      <c r="D53" s="14"/>
      <c r="E53" s="14"/>
      <c r="F53" s="14" t="s">
        <v>28</v>
      </c>
      <c r="G53" s="14"/>
      <c r="H53" s="14"/>
      <c r="I53" s="14"/>
      <c r="J53" s="14"/>
      <c r="K53" s="14"/>
      <c r="L53" s="14" t="s">
        <v>32</v>
      </c>
      <c r="M53" s="14"/>
      <c r="N53" s="12"/>
      <c r="O53" s="14"/>
      <c r="P53" s="14"/>
      <c r="Q53" s="14" t="s">
        <v>36</v>
      </c>
      <c r="R53" s="14"/>
      <c r="S53" s="12"/>
      <c r="T53" s="12"/>
      <c r="U53" s="5"/>
      <c r="V53" s="5"/>
      <c r="W53" s="14"/>
      <c r="X53" s="14"/>
    </row>
    <row r="54" ht="21.6" customHeight="1">
      <c r="L54" s="14" t="s">
        <v>33</v>
      </c>
    </row>
    <row r="55" spans="1:22" s="52" customFormat="1" ht="20.45" customHeight="1">
      <c r="A55" s="15" t="s">
        <v>13</v>
      </c>
      <c r="R55" s="42" t="s">
        <v>37</v>
      </c>
      <c r="S55" s="42"/>
      <c r="T55" s="42"/>
      <c r="U55" s="42"/>
      <c r="V55" s="42"/>
    </row>
    <row r="56" spans="1:17" s="52" customFormat="1" ht="20.45" customHeight="1">
      <c r="A56" s="16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52" customFormat="1" ht="20.45" customHeight="1">
      <c r="A57" s="16" t="s">
        <v>15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52" customFormat="1" ht="20.45" customHeight="1">
      <c r="A58" s="16" t="s">
        <v>16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</sheetData>
  <mergeCells count="46">
    <mergeCell ref="A56:Q56"/>
    <mergeCell ref="A57:Q57"/>
    <mergeCell ref="A58:Q58"/>
    <mergeCell ref="M5:V5"/>
    <mergeCell ref="A50:A52"/>
    <mergeCell ref="A44:A46"/>
    <mergeCell ref="A47:A49"/>
    <mergeCell ref="C33:F33"/>
    <mergeCell ref="G33:I33"/>
    <mergeCell ref="M33:P33"/>
    <mergeCell ref="A35:A37"/>
    <mergeCell ref="A38:A40"/>
    <mergeCell ref="A41:A43"/>
    <mergeCell ref="C32:L32"/>
    <mergeCell ref="M32:V32"/>
    <mergeCell ref="A5:B7"/>
    <mergeCell ref="A32:B34"/>
    <mergeCell ref="A3:V3"/>
    <mergeCell ref="A30:V30"/>
    <mergeCell ref="C5:L5"/>
    <mergeCell ref="C6:F6"/>
    <mergeCell ref="G6:I6"/>
    <mergeCell ref="M6:P6"/>
    <mergeCell ref="Q6:S6"/>
    <mergeCell ref="A8:A10"/>
    <mergeCell ref="A11:A13"/>
    <mergeCell ref="A14:A16"/>
    <mergeCell ref="A17:A19"/>
    <mergeCell ref="A20:A22"/>
    <mergeCell ref="A23:A25"/>
    <mergeCell ref="R55:V55"/>
    <mergeCell ref="J6:L6"/>
    <mergeCell ref="T6:V6"/>
    <mergeCell ref="S1:T1"/>
    <mergeCell ref="S2:T2"/>
    <mergeCell ref="S28:T28"/>
    <mergeCell ref="S29:T29"/>
    <mergeCell ref="J33:L33"/>
    <mergeCell ref="T33:V33"/>
    <mergeCell ref="I4:N4"/>
    <mergeCell ref="I31:N31"/>
    <mergeCell ref="U1:V1"/>
    <mergeCell ref="U2:V2"/>
    <mergeCell ref="U28:V28"/>
    <mergeCell ref="U29:V29"/>
    <mergeCell ref="Q33:S33"/>
  </mergeCells>
  <printOptions horizontalCentered="1"/>
  <pageMargins left="0.590551181102362" right="0.590551181102362" top="0.590551181102362" bottom="0.590551181102362" header="0.31496062992126" footer="0.31496062992126"/>
  <pageSetup fitToHeight="2" fitToWidth="0" horizontalDpi="600" verticalDpi="600" orientation="landscape" paperSize="9" scale="59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