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<sst xmlns="http://schemas.openxmlformats.org/spreadsheetml/2006/main" count="38" uniqueCount="37">
  <si>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公開類</t>
  </si>
  <si>
    <t>年　報</t>
  </si>
  <si>
    <t>臺中市政府客家事務委員會經費統計</t>
  </si>
  <si>
    <t>中華民國108年底</t>
  </si>
  <si>
    <t>工 作 計 畫</t>
  </si>
  <si>
    <t>總        計</t>
  </si>
  <si>
    <t>　一般行政－行政管理</t>
  </si>
  <si>
    <t>客家政策研究發展－研究發展業務</t>
  </si>
  <si>
    <t>客家語言文化推廣－文教推廣業務</t>
  </si>
  <si>
    <t>第一預備金－第一預備金</t>
  </si>
  <si>
    <t>一般建築及設備－一般建築及設備</t>
  </si>
  <si>
    <t>公務人員退休給付－公務人員退休給付</t>
  </si>
  <si>
    <t>公務人員各項補助－公務人員各項補助</t>
  </si>
  <si>
    <t>填表</t>
  </si>
  <si>
    <t>資料來源：本會會計員依據單位決算報告編製。</t>
  </si>
  <si>
    <t>編製說明：本表一式二份，一份送市府主計處，一份自存。</t>
  </si>
  <si>
    <t>年度結束日起二個月內填報</t>
  </si>
  <si>
    <t>預算數</t>
  </si>
  <si>
    <t>審核</t>
  </si>
  <si>
    <t>經費支用</t>
  </si>
  <si>
    <t>執行數</t>
  </si>
  <si>
    <t>占預算數
百分比%</t>
  </si>
  <si>
    <t>業務主管人員</t>
  </si>
  <si>
    <t>主辦統計人員</t>
  </si>
  <si>
    <t>經費餘額</t>
  </si>
  <si>
    <t>金額</t>
  </si>
  <si>
    <t>編製機關</t>
  </si>
  <si>
    <t>表　　號</t>
  </si>
  <si>
    <t>臺中市政府客家事務委員會</t>
  </si>
  <si>
    <t>30990-00-01-2</t>
  </si>
  <si>
    <t>單位：新臺幣元</t>
  </si>
  <si>
    <t>以前年度保留數</t>
  </si>
  <si>
    <t>以前年度
保留數</t>
  </si>
  <si>
    <t>機關首長</t>
  </si>
  <si>
    <t>累計實現數</t>
  </si>
  <si>
    <t>占以前年度保留數百分比%</t>
  </si>
  <si>
    <t>編製日期：中華民國109年2月26日</t>
  </si>
</sst>
</file>

<file path=xl/styles.xml><?xml version="1.0" encoding="utf-8"?>
<styleSheet xmlns="http://schemas.openxmlformats.org/spreadsheetml/2006/main">
  <numFmts count="4">
    <numFmt numFmtId="188" formatCode="_-* #,##0.00_-;\-* #,##0.00_-;_-* &quot;-&quot;??_-;_-@_-"/>
    <numFmt numFmtId="189" formatCode="_-* #,##0_-;\-* #,##0_-;_-* &quot;-&quot;??_-;_-@_-"/>
    <numFmt numFmtId="190" formatCode="0.00_ "/>
    <numFmt numFmtId="191" formatCode="#,##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雅真中楷"/>
      <family val="2"/>
    </font>
    <font>
      <sz val="18"/>
      <color theme="1"/>
      <name val="雅真中楷"/>
      <family val="2"/>
    </font>
    <font>
      <sz val="12"/>
      <color theme="1"/>
      <name val="微軟正黑體"/>
      <family val="2"/>
    </font>
    <font>
      <sz val="10"/>
      <color theme="1"/>
      <name val="雅真中楷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wrapText="1"/>
    </xf>
    <xf numFmtId="0" fontId="5" fillId="0" borderId="0" xfId="20" applyFont="1" applyAlignment="1">
      <alignment horizontal="center" wrapText="1"/>
    </xf>
    <xf numFmtId="49" fontId="4" fillId="0" borderId="0" xfId="20" applyNumberFormat="1" applyFont="1" applyAlignment="1">
      <alignment horizontal="center" wrapText="1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left"/>
    </xf>
    <xf numFmtId="0" fontId="7" fillId="0" borderId="0" xfId="20" applyFont="1"/>
    <xf numFmtId="0" fontId="7" fillId="0" borderId="0" xfId="20" applyFont="1" applyAlignment="1">
      <alignment horizontal="justify" wrapText="1"/>
    </xf>
    <xf numFmtId="0" fontId="4" fillId="0" borderId="0" xfId="20" applyFont="1" applyAlignment="1">
      <alignment wrapText="1"/>
    </xf>
    <xf numFmtId="0" fontId="4" fillId="0" borderId="5" xfId="20" applyFont="1" applyBorder="1" applyAlignment="1">
      <alignment horizontal="center" vertical="center" wrapText="1"/>
    </xf>
    <xf numFmtId="0" fontId="4" fillId="0" borderId="0" xfId="20" applyFont="1" applyAlignment="1">
      <alignment horizontal="center" wrapText="1"/>
    </xf>
    <xf numFmtId="0" fontId="4" fillId="0" borderId="3" xfId="20" applyFont="1" applyBorder="1" applyAlignment="1">
      <alignment horizontal="right" wrapText="1"/>
    </xf>
    <xf numFmtId="0" fontId="7" fillId="0" borderId="2" xfId="20" applyFont="1" applyBorder="1"/>
    <xf numFmtId="0" fontId="4" fillId="0" borderId="0" xfId="20" applyFont="1" applyAlignment="1">
      <alignment horizontal="center" vertical="center" wrapText="1"/>
    </xf>
    <xf numFmtId="0" fontId="4" fillId="0" borderId="6" xfId="20" applyFont="1" applyBorder="1" applyAlignment="1">
      <alignment horizontal="left" vertical="center" wrapText="1"/>
    </xf>
    <xf numFmtId="0" fontId="6" fillId="0" borderId="5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right" vertical="top"/>
    </xf>
    <xf numFmtId="0" fontId="4" fillId="0" borderId="3" xfId="20" applyFont="1" applyBorder="1" applyAlignment="1">
      <alignment horizontal="left" vertical="center" wrapText="1"/>
    </xf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189" fontId="6" fillId="0" borderId="9" xfId="21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center"/>
    </xf>
    <xf numFmtId="0" fontId="4" fillId="0" borderId="0" xfId="20" applyFont="1" applyAlignment="1">
      <alignment horizontal="justify" wrapText="1"/>
    </xf>
    <xf numFmtId="0" fontId="4" fillId="0" borderId="3" xfId="20" applyFont="1" applyBorder="1" applyAlignment="1">
      <alignment horizont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190" fontId="6" fillId="0" borderId="9" xfId="20" applyNumberFormat="1" applyFont="1" applyBorder="1" applyAlignment="1">
      <alignment horizontal="right" vertical="center"/>
    </xf>
    <xf numFmtId="189" fontId="6" fillId="0" borderId="9" xfId="20" applyNumberFormat="1" applyFont="1" applyBorder="1" applyAlignment="1">
      <alignment horizontal="right" vertical="center"/>
    </xf>
    <xf numFmtId="0" fontId="7" fillId="0" borderId="0" xfId="20" applyFont="1" applyAlignment="1">
      <alignment horizontal="right" vertical="center"/>
    </xf>
    <xf numFmtId="0" fontId="4" fillId="0" borderId="9" xfId="20" applyFont="1" applyBorder="1" applyAlignment="1">
      <alignment horizontal="center" wrapText="1"/>
    </xf>
    <xf numFmtId="188" fontId="6" fillId="0" borderId="9" xfId="20" applyNumberFormat="1" applyFont="1" applyBorder="1" applyAlignment="1">
      <alignment horizontal="right" vertical="center"/>
    </xf>
    <xf numFmtId="0" fontId="8" fillId="0" borderId="9" xfId="20" applyFont="1" applyBorder="1" applyAlignment="1">
      <alignment horizontal="center" vertical="center" wrapText="1"/>
    </xf>
    <xf numFmtId="0" fontId="7" fillId="0" borderId="3" xfId="20" applyFont="1" applyBorder="1" applyAlignment="1">
      <alignment horizontal="right"/>
    </xf>
    <xf numFmtId="191" fontId="6" fillId="0" borderId="1" xfId="20" applyNumberFormat="1" applyFont="1" applyBorder="1" applyAlignment="1">
      <alignment horizontal="right" vertical="center"/>
    </xf>
    <xf numFmtId="189" fontId="6" fillId="0" borderId="1" xfId="20" applyNumberFormat="1" applyFont="1" applyBorder="1" applyAlignment="1">
      <alignment horizontal="right" vertical="center"/>
    </xf>
    <xf numFmtId="0" fontId="7" fillId="0" borderId="2" xfId="20" applyFont="1" applyBorder="1" applyAlignment="1">
      <alignment horizontal="right" vertical="center"/>
    </xf>
    <xf numFmtId="0" fontId="7" fillId="0" borderId="0" xfId="20" applyFont="1" applyAlignment="1">
      <alignment horizontal="right"/>
    </xf>
    <xf numFmtId="0" fontId="4" fillId="0" borderId="0" xfId="20" applyFont="1"/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3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經費統計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workbookViewId="0" topLeftCell="A4">
      <selection activeCell="N9" sqref="N9"/>
    </sheetView>
  </sheetViews>
  <sheetFormatPr defaultColWidth="7.00390625" defaultRowHeight="15"/>
  <cols>
    <col min="1" max="1" width="9.57421875" style="46" customWidth="1"/>
    <col min="2" max="2" width="7.28125" style="46" customWidth="1"/>
    <col min="3" max="3" width="23.140625" style="46" customWidth="1"/>
    <col min="4" max="5" width="16.57421875" style="46" customWidth="1"/>
    <col min="6" max="6" width="12.7109375" style="46" customWidth="1"/>
    <col min="7" max="7" width="14.140625" style="46" customWidth="1"/>
    <col min="8" max="8" width="12.7109375" style="46" customWidth="1"/>
    <col min="9" max="9" width="15.28125" style="46" customWidth="1"/>
    <col min="10" max="10" width="15.57421875" style="46" customWidth="1"/>
    <col min="11" max="11" width="15.140625" style="46" customWidth="1"/>
    <col min="12" max="13" width="5.00390625" style="46" customWidth="1"/>
    <col min="14" max="16384" width="9.28125" style="46" customWidth="1"/>
  </cols>
  <sheetData>
    <row r="1" spans="1:11" s="46" customFormat="1" ht="16.5" customHeight="1">
      <c r="A1" s="4" t="s">
        <v>0</v>
      </c>
      <c r="B1" s="15"/>
      <c r="C1" s="19"/>
      <c r="E1" s="28"/>
      <c r="F1" s="28"/>
      <c r="G1" s="37"/>
      <c r="H1" s="38" t="s">
        <v>26</v>
      </c>
      <c r="I1" s="38" t="s">
        <v>28</v>
      </c>
      <c r="J1" s="38"/>
      <c r="K1" s="38"/>
    </row>
    <row r="2" spans="1:11" s="47" customFormat="1" ht="24" customHeight="1">
      <c r="A2" s="4" t="s">
        <v>1</v>
      </c>
      <c r="B2" s="15"/>
      <c r="C2" s="20" t="s">
        <v>16</v>
      </c>
      <c r="D2" s="23"/>
      <c r="E2" s="23"/>
      <c r="F2" s="32"/>
      <c r="G2" s="9"/>
      <c r="H2" s="34" t="s">
        <v>27</v>
      </c>
      <c r="I2" s="40" t="s">
        <v>29</v>
      </c>
      <c r="J2" s="40"/>
      <c r="K2" s="40"/>
    </row>
    <row r="3" spans="1:11" ht="1.5" customHeight="1">
      <c r="A3" s="5"/>
      <c r="B3" s="5"/>
      <c r="C3" s="14"/>
      <c r="D3" s="14"/>
      <c r="E3" s="5"/>
      <c r="F3" s="14"/>
      <c r="G3" s="14"/>
      <c r="H3" s="14"/>
      <c r="I3" s="5"/>
      <c r="J3" s="5"/>
      <c r="K3" s="5"/>
    </row>
    <row r="4" spans="1:11" ht="28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20.25" customHeight="1">
      <c r="A5" s="7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7.25" customHeight="1">
      <c r="B6" s="17"/>
      <c r="C6" s="17"/>
      <c r="D6" s="17"/>
      <c r="E6" s="29"/>
      <c r="F6" s="29"/>
      <c r="G6" s="17"/>
      <c r="H6" s="17"/>
      <c r="I6" s="41" t="s">
        <v>30</v>
      </c>
      <c r="J6" s="41"/>
      <c r="K6" s="41"/>
    </row>
    <row r="7" spans="1:11" s="48" customFormat="1" ht="21" customHeight="1">
      <c r="A7" s="8" t="s">
        <v>4</v>
      </c>
      <c r="B7" s="8"/>
      <c r="C7" s="8"/>
      <c r="D7" s="24" t="s">
        <v>17</v>
      </c>
      <c r="E7" s="30" t="s">
        <v>19</v>
      </c>
      <c r="F7" s="33"/>
      <c r="G7" s="31" t="s">
        <v>24</v>
      </c>
      <c r="H7" s="31"/>
      <c r="I7" s="33" t="s">
        <v>31</v>
      </c>
      <c r="J7" s="33"/>
      <c r="K7" s="33"/>
    </row>
    <row r="8" spans="1:11" s="48" customFormat="1" ht="49.5" customHeight="1">
      <c r="A8" s="9"/>
      <c r="B8" s="9"/>
      <c r="C8" s="9"/>
      <c r="D8" s="25"/>
      <c r="E8" s="31" t="s">
        <v>20</v>
      </c>
      <c r="F8" s="34" t="s">
        <v>21</v>
      </c>
      <c r="G8" s="31" t="s">
        <v>25</v>
      </c>
      <c r="H8" s="34" t="s">
        <v>21</v>
      </c>
      <c r="I8" s="34" t="s">
        <v>32</v>
      </c>
      <c r="J8" s="34" t="s">
        <v>34</v>
      </c>
      <c r="K8" s="4" t="s">
        <v>35</v>
      </c>
    </row>
    <row r="9" spans="1:11" s="49" customFormat="1" ht="39.9" customHeight="1">
      <c r="A9" s="10" t="s">
        <v>5</v>
      </c>
      <c r="B9" s="10"/>
      <c r="C9" s="21"/>
      <c r="D9" s="26">
        <f>SUM(D10:D16)</f>
        <v>144163514</v>
      </c>
      <c r="E9" s="26">
        <f>SUM(E10:E16)</f>
        <v>134594288</v>
      </c>
      <c r="F9" s="35">
        <f>(E9/D9)*100</f>
        <v>93.3622414337098</v>
      </c>
      <c r="G9" s="26">
        <f>SUM(G10:G16)</f>
        <v>9569226</v>
      </c>
      <c r="H9" s="35">
        <f>(G9/D9)*100</f>
        <v>6.63775856629022</v>
      </c>
      <c r="I9" s="36">
        <f>SUM(I10:I16)</f>
        <v>17320950</v>
      </c>
      <c r="J9" s="36">
        <f>SUM(J10:J16)</f>
        <v>14265850</v>
      </c>
      <c r="K9" s="42">
        <f>(J9/I9)*100</f>
        <v>82.3618219554932</v>
      </c>
    </row>
    <row r="10" spans="1:11" s="49" customFormat="1" ht="39.75" customHeight="1">
      <c r="A10" s="10" t="s">
        <v>6</v>
      </c>
      <c r="B10" s="10"/>
      <c r="C10" s="21"/>
      <c r="D10" s="26">
        <v>38680000</v>
      </c>
      <c r="E10" s="26">
        <v>37542244</v>
      </c>
      <c r="F10" s="35">
        <f>(E10/D10)*100</f>
        <v>97.0585418821096</v>
      </c>
      <c r="G10" s="36">
        <f>D10-E10</f>
        <v>1137756</v>
      </c>
      <c r="H10" s="35">
        <f>(G10/D10)*100</f>
        <v>2.94145811789038</v>
      </c>
      <c r="I10" s="36">
        <v>0</v>
      </c>
      <c r="J10" s="36">
        <v>0</v>
      </c>
      <c r="K10" s="43">
        <v>0</v>
      </c>
    </row>
    <row r="11" spans="1:11" s="49" customFormat="1" ht="39.75" customHeight="1">
      <c r="A11" s="10" t="s">
        <v>7</v>
      </c>
      <c r="B11" s="10"/>
      <c r="C11" s="21"/>
      <c r="D11" s="26">
        <v>20074000</v>
      </c>
      <c r="E11" s="26">
        <v>17189973</v>
      </c>
      <c r="F11" s="35">
        <f>(E11/D11)*100</f>
        <v>85.6330228155823</v>
      </c>
      <c r="G11" s="36">
        <f>D11-E11</f>
        <v>2884027</v>
      </c>
      <c r="H11" s="35">
        <f>(G11/D11)*100</f>
        <v>14.3669771844177</v>
      </c>
      <c r="I11" s="36">
        <v>4761050</v>
      </c>
      <c r="J11" s="36">
        <v>4761050</v>
      </c>
      <c r="K11" s="42">
        <f>(J11/I11)*100</f>
        <v>100</v>
      </c>
    </row>
    <row r="12" spans="1:11" s="49" customFormat="1" ht="39.75" customHeight="1">
      <c r="A12" s="10" t="s">
        <v>8</v>
      </c>
      <c r="B12" s="10"/>
      <c r="C12" s="21"/>
      <c r="D12" s="26">
        <v>36633000</v>
      </c>
      <c r="E12" s="26">
        <v>31208920</v>
      </c>
      <c r="F12" s="35">
        <f>(E12/D12)*100</f>
        <v>85.1934594491306</v>
      </c>
      <c r="G12" s="36">
        <f>D12-E12</f>
        <v>5424080</v>
      </c>
      <c r="H12" s="35">
        <f>(G12/D12)*100</f>
        <v>14.8065405508694</v>
      </c>
      <c r="I12" s="36">
        <v>953500</v>
      </c>
      <c r="J12" s="36">
        <v>800000</v>
      </c>
      <c r="K12" s="42">
        <f>(J12/I12)*100</f>
        <v>83.9014158363922</v>
      </c>
    </row>
    <row r="13" spans="1:11" s="49" customFormat="1" ht="39.75" customHeight="1">
      <c r="A13" s="10" t="s">
        <v>9</v>
      </c>
      <c r="B13" s="10"/>
      <c r="C13" s="21"/>
      <c r="D13" s="26">
        <v>0</v>
      </c>
      <c r="E13" s="26">
        <v>0</v>
      </c>
      <c r="F13" s="36">
        <v>0</v>
      </c>
      <c r="G13" s="36">
        <f>D13-E13</f>
        <v>0</v>
      </c>
      <c r="H13" s="36">
        <v>0</v>
      </c>
      <c r="I13" s="36">
        <v>0</v>
      </c>
      <c r="J13" s="36">
        <v>0</v>
      </c>
      <c r="K13" s="43">
        <v>0</v>
      </c>
    </row>
    <row r="14" spans="1:11" s="49" customFormat="1" ht="39.9" customHeight="1">
      <c r="A14" s="10" t="s">
        <v>10</v>
      </c>
      <c r="B14" s="10"/>
      <c r="C14" s="21"/>
      <c r="D14" s="26">
        <v>46662000</v>
      </c>
      <c r="E14" s="26">
        <v>46538637</v>
      </c>
      <c r="F14" s="35">
        <f>(E14/D14)*100</f>
        <v>99.7356242767134</v>
      </c>
      <c r="G14" s="36">
        <f>D14-E14</f>
        <v>123363</v>
      </c>
      <c r="H14" s="35">
        <f>(G14/D14)*100</f>
        <v>0.264375723286614</v>
      </c>
      <c r="I14" s="36">
        <v>11606400</v>
      </c>
      <c r="J14" s="36">
        <v>8704800</v>
      </c>
      <c r="K14" s="42">
        <f>(J14/I14)*100</f>
        <v>75</v>
      </c>
    </row>
    <row r="15" spans="1:11" s="49" customFormat="1" ht="39.9" customHeight="1">
      <c r="A15" s="10" t="s">
        <v>11</v>
      </c>
      <c r="B15" s="10"/>
      <c r="C15" s="21"/>
      <c r="D15" s="26">
        <v>1767864</v>
      </c>
      <c r="E15" s="26">
        <v>1767864</v>
      </c>
      <c r="F15" s="35">
        <f>(E15/D15)*100</f>
        <v>100</v>
      </c>
      <c r="G15" s="36">
        <f>D15-E15</f>
        <v>0</v>
      </c>
      <c r="H15" s="39">
        <v>0</v>
      </c>
      <c r="I15" s="39">
        <v>0</v>
      </c>
      <c r="J15" s="39">
        <v>0</v>
      </c>
      <c r="K15" s="43">
        <v>0</v>
      </c>
    </row>
    <row r="16" spans="1:11" s="49" customFormat="1" ht="39.9" customHeight="1">
      <c r="A16" s="10" t="s">
        <v>12</v>
      </c>
      <c r="B16" s="10"/>
      <c r="C16" s="21"/>
      <c r="D16" s="26">
        <v>346650</v>
      </c>
      <c r="E16" s="26">
        <v>346650</v>
      </c>
      <c r="F16" s="35">
        <f>(E16/D16)*100</f>
        <v>100</v>
      </c>
      <c r="G16" s="36">
        <v>0</v>
      </c>
      <c r="H16" s="39">
        <v>0</v>
      </c>
      <c r="I16" s="39">
        <v>0</v>
      </c>
      <c r="J16" s="39">
        <v>0</v>
      </c>
      <c r="K16" s="43">
        <v>0</v>
      </c>
    </row>
    <row r="17" spans="1:12" s="12" customFormat="1" ht="20" customHeight="1">
      <c r="A17" s="11" t="s">
        <v>13</v>
      </c>
      <c r="B17" s="18"/>
      <c r="C17" s="22"/>
      <c r="D17" s="27" t="s">
        <v>18</v>
      </c>
      <c r="F17" s="18" t="s">
        <v>22</v>
      </c>
      <c r="G17" s="18"/>
      <c r="I17" s="18" t="s">
        <v>33</v>
      </c>
      <c r="K17" s="44"/>
      <c r="L17" s="12"/>
    </row>
    <row r="18" spans="1:12" s="12" customFormat="1" ht="20" customHeight="1">
      <c r="A18" s="12"/>
      <c r="B18" s="12"/>
      <c r="C18" s="12"/>
      <c r="D18" s="12"/>
      <c r="E18" s="12"/>
      <c r="F18" s="12" t="s">
        <v>23</v>
      </c>
      <c r="G18" s="12"/>
      <c r="H18" s="12"/>
      <c r="I18" s="12"/>
      <c r="J18" s="12"/>
      <c r="K18" s="12"/>
      <c r="L18" s="12"/>
    </row>
    <row r="19" spans="1:12" s="12" customFormat="1" ht="12.6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45" t="s">
        <v>36</v>
      </c>
      <c r="L19" s="12"/>
    </row>
    <row r="20" s="12" customFormat="1" ht="20" customHeight="1">
      <c r="A20" s="12" t="s">
        <v>14</v>
      </c>
    </row>
    <row r="21" spans="1:11" s="12" customFormat="1" ht="20" customHeight="1">
      <c r="A21" s="13" t="s">
        <v>15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22.5" customHeight="1">
      <c r="A22" s="14"/>
      <c r="B22" s="14"/>
      <c r="C22" s="14"/>
      <c r="D22" s="14"/>
      <c r="E22" s="14"/>
      <c r="F22" s="14"/>
      <c r="G22" s="14"/>
      <c r="H22" s="14"/>
      <c r="I22" s="28"/>
      <c r="J22" s="14"/>
      <c r="K22" s="14"/>
    </row>
  </sheetData>
  <mergeCells count="24">
    <mergeCell ref="I22:K22"/>
    <mergeCell ref="A3:K3"/>
    <mergeCell ref="A21:K21"/>
    <mergeCell ref="A4:K4"/>
    <mergeCell ref="A14:C14"/>
    <mergeCell ref="A15:C15"/>
    <mergeCell ref="A16:C16"/>
    <mergeCell ref="A11:C11"/>
    <mergeCell ref="A10:C10"/>
    <mergeCell ref="A7:C8"/>
    <mergeCell ref="A5:K5"/>
    <mergeCell ref="I6:K6"/>
    <mergeCell ref="D7:D8"/>
    <mergeCell ref="E7:F7"/>
    <mergeCell ref="G7:H7"/>
    <mergeCell ref="I7:K7"/>
    <mergeCell ref="A13:C13"/>
    <mergeCell ref="A9:C9"/>
    <mergeCell ref="A1:B1"/>
    <mergeCell ref="C2:E2"/>
    <mergeCell ref="I1:K1"/>
    <mergeCell ref="I2:K2"/>
    <mergeCell ref="A2:B2"/>
    <mergeCell ref="A12:C12"/>
  </mergeCells>
  <printOptions horizontalCentered="1"/>
  <pageMargins left="0.393700787401575" right="0.393700787401575" top="0.393700787401575" bottom="0.275590551181102" header="0.196850393700787" footer="0.47244094488189"/>
  <pageSetup fitToHeight="0" fitToWidth="0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