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年9月" r:id="rId4"/>
  </sheets>
</workbook>
</file>

<file path=xl/sharedStrings.xml><?xml version="1.0" encoding="utf-8"?>
<sst xmlns="http://schemas.openxmlformats.org/spreadsheetml/2006/main" count="36">
  <si>
    <t>公開類</t>
  </si>
  <si>
    <t>月報</t>
  </si>
  <si>
    <t>臺中市天然氣供氣戶數及供氣量(修正表)</t>
  </si>
  <si>
    <t>中華民國109年9月</t>
  </si>
  <si>
    <t>公司別</t>
  </si>
  <si>
    <t>總計</t>
  </si>
  <si>
    <t>欣中天然氣股份有限公司</t>
  </si>
  <si>
    <t>欣林天然氣股份有限公司</t>
  </si>
  <si>
    <t>欣彰天然氣股份有限公司</t>
  </si>
  <si>
    <t>填表</t>
  </si>
  <si>
    <t>資料來源：由本局公用事業科依本市各天然氣事業公司填報之資料編製而成。</t>
  </si>
  <si>
    <t>修正原因:欣彰天然氣股份有限公司提報數據有誤，修正欣彰天然氣供氣量表，修正本月供氣量(M3)，年 累 計 供 氣 量（M3）。</t>
  </si>
  <si>
    <t>填表說明：本表編制1式3份，1份送市府主計處，1份送本局會計室，1份自存。</t>
  </si>
  <si>
    <t>次月20日前填報</t>
  </si>
  <si>
    <t>合計</t>
  </si>
  <si>
    <t>家庭用戶</t>
  </si>
  <si>
    <t>商業/服務業用戶</t>
  </si>
  <si>
    <t>工業用戶</t>
  </si>
  <si>
    <t>審核</t>
  </si>
  <si>
    <t>供      氣      戶      數      （戶）</t>
  </si>
  <si>
    <t>上月底戶數</t>
  </si>
  <si>
    <t>本月增減戶數</t>
  </si>
  <si>
    <t>業務主管人員</t>
  </si>
  <si>
    <t>主辦統計人員</t>
  </si>
  <si>
    <t>本月底戶數</t>
  </si>
  <si>
    <t>本月供氣量(M3)</t>
  </si>
  <si>
    <t>天然瓦斯</t>
  </si>
  <si>
    <t>機關首長</t>
  </si>
  <si>
    <t>編製機關</t>
  </si>
  <si>
    <t>表號</t>
  </si>
  <si>
    <t>本年截至上月
累計供氣量(M3)</t>
  </si>
  <si>
    <t>編製日期：中華民國109年11月17日</t>
  </si>
  <si>
    <t>臺中市政府經濟發展局</t>
  </si>
  <si>
    <t>20430-05-01-2</t>
  </si>
  <si>
    <t>年累計供氣量（M3）</t>
  </si>
  <si>
    <t>天　　然　　瓦　　斯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</si>
</sst>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rgb="FF0070C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Courier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2" borderId="1" xfId="1" applyNumberFormat="true" applyFont="true" applyBorder="true">
      <alignment horizontal="center" vertical="center"/>
    </xf>
    <xf numFmtId="188" fontId="3" xfId="1" applyNumberFormat="true" applyFont="true">
      <alignment horizontal="center" vertical="center"/>
    </xf>
    <xf numFmtId="49" fontId="2" borderId="2" xfId="1" applyNumberFormat="true" applyFont="true" applyBorder="true">
      <alignment horizontal="center" vertical="center"/>
    </xf>
    <xf numFmtId="188" fontId="2" borderId="3" xfId="1" applyNumberFormat="true" applyFont="true" applyBorder="true">
      <alignment horizontal="distributed" vertical="center"/>
    </xf>
    <xf numFmtId="188" fontId="2" borderId="2" xfId="1" applyNumberFormat="true" applyFont="true" applyBorder="true">
      <alignment horizontal="distributed" vertical="center"/>
    </xf>
    <xf numFmtId="188" fontId="2" borderId="4" xfId="1" applyNumberFormat="true" applyFont="true" applyBorder="true">
      <alignment horizontal="distributed" vertical="center"/>
    </xf>
    <xf numFmtId="188" fontId="1" borderId="5" xfId="1" applyNumberFormat="true" applyFont="true" applyBorder="true">
      <alignment horizontal="distributed" vertical="center"/>
    </xf>
    <xf numFmtId="188" fontId="1" borderId="6" xfId="1" applyNumberFormat="true" applyFont="true" applyBorder="true">
      <alignment horizontal="distributed" vertical="center"/>
    </xf>
    <xf numFmtId="188" fontId="2" borderId="4" xfId="1" applyNumberFormat="true" applyFont="true" applyBorder="true">
      <alignment horizontal="distributed" vertical="center" wrapText="true"/>
    </xf>
    <xf numFmtId="188" fontId="2" borderId="5" xfId="1" applyNumberFormat="true" applyFont="true" applyBorder="true">
      <alignment horizontal="distributed" vertical="center"/>
    </xf>
    <xf numFmtId="188" fontId="2" xfId="1" applyNumberFormat="true" applyFont="true">
      <alignment horizontal="left" vertical="center"/>
    </xf>
    <xf numFmtId="188" fontId="2" xfId="1" applyNumberFormat="true" applyFont="true">
      <alignment vertical="center"/>
    </xf>
    <xf numFmtId="0" fontId="2" xfId="1" applyFont="true">
      <alignment horizontal="left"/>
    </xf>
    <xf numFmtId="0" fontId="0" xfId="2" applyFont="true"/>
    <xf numFmtId="188" fontId="2" borderId="2" xfId="1" applyNumberFormat="true" applyFont="true" applyBorder="true">
      <alignment horizontal="left" vertical="center"/>
    </xf>
    <xf numFmtId="188" fontId="2" borderId="2" xfId="1" applyNumberFormat="true" applyFont="true" applyBorder="true">
      <alignment horizontal="center" vertical="center"/>
    </xf>
    <xf numFmtId="188" fontId="2" borderId="6" xfId="1" applyNumberFormat="true" applyFont="true" applyBorder="true">
      <alignment horizontal="distributed" vertical="center"/>
    </xf>
    <xf numFmtId="188" fontId="2" fillId="2" borderId="7" xfId="1" applyNumberFormat="true" applyFont="true" applyFill="true" applyBorder="true">
      <alignment horizontal="distributed" vertical="center"/>
    </xf>
    <xf numFmtId="188" fontId="2" fillId="2" borderId="7" xfId="1" applyNumberFormat="true" applyFont="true" applyFill="true" applyBorder="true">
      <alignment horizontal="left" vertical="center"/>
    </xf>
    <xf numFmtId="188" fontId="2" borderId="1" xfId="1" applyNumberFormat="true" applyFont="true" applyBorder="true">
      <alignment horizontal="distributed" vertical="center"/>
    </xf>
    <xf numFmtId="188" fontId="2" borderId="7" xfId="1" applyNumberFormat="true" applyFont="true" applyBorder="true">
      <alignment horizontal="distributed" vertical="center"/>
    </xf>
    <xf numFmtId="188" fontId="2" borderId="7" xfId="1" applyNumberFormat="true" applyFont="true" applyBorder="true">
      <alignment horizontal="left" vertical="center"/>
    </xf>
    <xf numFmtId="188" fontId="2" xfId="1" applyNumberFormat="true" applyFont="true">
      <alignment horizontal="center" vertical="center"/>
    </xf>
    <xf numFmtId="0" fontId="0" xfId="2" applyFont="true">
      <alignment horizontal="left"/>
    </xf>
    <xf numFmtId="188" fontId="2" borderId="2" xfId="1" applyNumberFormat="true" applyFont="true" applyBorder="true">
      <alignment vertical="center"/>
    </xf>
    <xf numFmtId="188" fontId="2" borderId="8" xfId="1" applyNumberFormat="true" applyFont="true" applyBorder="true">
      <alignment horizontal="left" vertical="center"/>
    </xf>
    <xf numFmtId="49" fontId="2" borderId="8" xfId="1" applyNumberFormat="true" applyFont="true" applyBorder="true">
      <alignment horizontal="left" vertical="center"/>
    </xf>
    <xf numFmtId="188" fontId="2" fillId="2" borderId="8" xfId="1" applyNumberFormat="true" applyFont="true" applyFill="true" applyBorder="true">
      <alignment horizontal="center" vertical="center"/>
    </xf>
    <xf numFmtId="188" fontId="4" fillId="2" borderId="8" xfId="1" applyNumberFormat="true" applyFont="true" applyFill="true" applyBorder="true">
      <alignment horizontal="center" vertical="center"/>
    </xf>
    <xf numFmtId="188" fontId="2" borderId="9" xfId="1" applyNumberFormat="true" applyFont="true" applyBorder="true">
      <alignment horizontal="center" vertical="center"/>
    </xf>
    <xf numFmtId="188" fontId="4" borderId="8" xfId="1" applyNumberFormat="true" applyFont="true" applyBorder="true">
      <alignment horizontal="center" vertical="center"/>
    </xf>
    <xf numFmtId="0" fontId="5" xfId="2" applyFont="true">
      <alignment horizontal="center"/>
    </xf>
    <xf numFmtId="49" fontId="2" borderId="8" xfId="1" applyNumberFormat="true" applyFont="true" applyBorder="true">
      <alignment horizontal="center" vertical="center"/>
    </xf>
    <xf numFmtId="0" fontId="5" xfId="2" applyFont="true">
      <alignment horizontal="left"/>
    </xf>
    <xf numFmtId="188" fontId="6" xfId="1" applyNumberFormat="true" applyFont="true">
      <alignment horizontal="right" wrapText="true"/>
    </xf>
    <xf numFmtId="188" fontId="7" borderId="2" xfId="1" applyNumberFormat="true" applyFont="true" applyBorder="true">
      <alignment horizontal="right" wrapText="true"/>
    </xf>
    <xf numFmtId="188" fontId="2" borderId="6" xfId="1" applyNumberFormat="true" applyFont="true" applyBorder="true">
      <alignment horizontal="left" vertical="center"/>
    </xf>
    <xf numFmtId="188" fontId="2" borderId="8" xfId="1" applyNumberFormat="true" applyFont="true" applyBorder="true">
      <alignment horizontal="center" vertical="center"/>
    </xf>
    <xf numFmtId="188" fontId="7" borderId="5" xfId="1" applyNumberFormat="true" applyFont="true" applyBorder="true">
      <alignment horizontal="right" wrapText="true"/>
    </xf>
    <xf numFmtId="188" fontId="7" borderId="6" xfId="1" applyNumberFormat="true" applyFont="true" applyBorder="true">
      <alignment horizontal="right" wrapText="true"/>
    </xf>
    <xf numFmtId="188" fontId="2" xfId="1" applyNumberFormat="true" applyFont="true">
      <alignment horizontal="right" vertical="center"/>
    </xf>
    <xf numFmtId="49" fontId="2" borderId="10" xfId="1" applyNumberFormat="true" applyFont="true" applyBorder="true">
      <alignment horizontal="left" vertical="center" wrapText="true"/>
    </xf>
    <xf numFmtId="188" fontId="2" borderId="11" xfId="1" applyNumberFormat="true" applyFont="true" applyBorder="true">
      <alignment horizontal="center" vertical="center"/>
    </xf>
    <xf numFmtId="188" fontId="2" fillId="2" borderId="12" xfId="1" applyNumberFormat="true" applyFont="true" applyFill="true" applyBorder="true">
      <alignment horizontal="center" vertical="center"/>
    </xf>
    <xf numFmtId="188" fontId="2" fillId="2" borderId="2" xfId="1" applyNumberFormat="true" applyFont="true" applyFill="true" applyBorder="true">
      <alignment vertical="center"/>
    </xf>
    <xf numFmtId="188" fontId="2" fillId="2" borderId="12" xfId="1" applyNumberFormat="true" applyFont="true" applyFill="true" applyBorder="true">
      <alignment vertical="center"/>
    </xf>
    <xf numFmtId="0" fontId="5" xfId="2" applyFont="true"/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N31"/>
  <sheetViews>
    <sheetView zoomScale="115" topLeftCell="A1" workbookViewId="0" showGridLines="1" showRowColHeaders="1">
      <selection activeCell="B5" sqref="B5:B5"/>
    </sheetView>
  </sheetViews>
  <sheetFormatPr customHeight="false" defaultColWidth="16.7109375" defaultRowHeight="15.75"/>
  <cols>
    <col min="1" max="1" bestFit="false" customWidth="true" style="16" width="15.8515625" hidden="false" outlineLevel="0"/>
    <col min="2" max="2" bestFit="false" customWidth="true" style="16" width="21.57421875" hidden="false" outlineLevel="0"/>
    <col min="3" max="3" bestFit="false" customWidth="true" style="16" width="17.00390625" hidden="false" outlineLevel="0"/>
    <col min="4" max="4" bestFit="false" customWidth="true" style="34" width="16.00390625" hidden="false" outlineLevel="0"/>
    <col min="5" max="5" bestFit="false" customWidth="true" style="16" width="14.28125" hidden="false" outlineLevel="0"/>
    <col min="6" max="6" bestFit="false" customWidth="true" style="16" width="19.00390625" hidden="false" outlineLevel="0"/>
    <col min="7" max="7" bestFit="false" customWidth="true" style="49" width="17.7109375" hidden="false" outlineLevel="0"/>
    <col min="8" max="8" bestFit="false" customWidth="true" style="16" width="17.00390625" hidden="false" outlineLevel="0"/>
    <col min="9" max="9" bestFit="false" customWidth="true" style="16" width="12.7109375" hidden="false" outlineLevel="0"/>
    <col min="10" max="16384" bestFit="false" style="16" width="9.28125" hidden="false" outlineLevel="0"/>
  </cols>
  <sheetData>
    <row r="1">
      <c r="A1" s="3" t="s">
        <v>0</v>
      </c>
      <c r="B1" s="16"/>
      <c r="C1" s="16"/>
      <c r="D1" s="34"/>
      <c r="E1" s="37"/>
      <c r="F1" s="41"/>
      <c r="G1" s="3" t="s">
        <v>28</v>
      </c>
      <c r="H1" s="32" t="s">
        <v>32</v>
      </c>
      <c r="I1" s="45"/>
    </row>
    <row r="2">
      <c r="A2" s="3" t="s">
        <v>1</v>
      </c>
      <c r="B2" s="17" t="s">
        <v>13</v>
      </c>
      <c r="C2" s="27"/>
      <c r="D2" s="18"/>
      <c r="E2" s="38"/>
      <c r="F2" s="42"/>
      <c r="G2" s="3" t="s">
        <v>29</v>
      </c>
      <c r="H2" s="32" t="s">
        <v>33</v>
      </c>
      <c r="I2" s="45"/>
    </row>
    <row r="4">
      <c r="A4" s="4" t="s">
        <v>2</v>
      </c>
      <c r="B4" s="4"/>
      <c r="C4" s="4"/>
      <c r="D4" s="4"/>
      <c r="E4" s="4"/>
      <c r="F4" s="4"/>
      <c r="G4" s="4"/>
      <c r="H4" s="4"/>
      <c r="I4" s="4"/>
    </row>
    <row r="6">
      <c r="A6" s="5" t="s">
        <v>3</v>
      </c>
      <c r="B6" s="18"/>
      <c r="C6" s="18"/>
      <c r="D6" s="18"/>
      <c r="E6" s="18"/>
      <c r="F6" s="18"/>
      <c r="G6" s="18"/>
      <c r="H6" s="18"/>
      <c r="I6" s="18"/>
    </row>
    <row r="7">
      <c r="A7" s="6" t="s">
        <v>4</v>
      </c>
      <c r="B7" s="12"/>
      <c r="C7" s="28" t="s">
        <v>19</v>
      </c>
      <c r="D7" s="17"/>
      <c r="E7" s="39"/>
      <c r="F7" s="28" t="s">
        <v>25</v>
      </c>
      <c r="G7" s="44" t="s">
        <v>30</v>
      </c>
      <c r="H7" s="29" t="s">
        <v>34</v>
      </c>
      <c r="I7" s="17"/>
    </row>
    <row r="8">
      <c r="A8" s="7"/>
      <c r="B8" s="19"/>
      <c r="C8" s="29" t="s">
        <v>20</v>
      </c>
      <c r="D8" s="35" t="s">
        <v>21</v>
      </c>
      <c r="E8" s="28" t="s">
        <v>24</v>
      </c>
      <c r="F8" s="28" t="s">
        <v>26</v>
      </c>
      <c r="G8" s="24"/>
      <c r="H8" s="28" t="s">
        <v>35</v>
      </c>
      <c r="I8" s="17"/>
    </row>
    <row r="9">
      <c r="A9" s="8" t="s">
        <v>5</v>
      </c>
      <c r="B9" s="20" t="s">
        <v>14</v>
      </c>
      <c r="C9" s="30" t="n">
        <f>SUM(C10:C12)</f>
        <v>556241</v>
      </c>
      <c r="D9" s="30" t="n">
        <f>SUM(D10:D12)</f>
        <v>1025</v>
      </c>
      <c r="E9" s="30" t="n">
        <f>C9+D9</f>
        <v>557266</v>
      </c>
      <c r="F9" s="30" t="n">
        <f>SUM(F10:F12)</f>
        <v>38540421</v>
      </c>
      <c r="G9" s="30" t="n">
        <f>SUM(G10:G12)</f>
        <v>320405964</v>
      </c>
      <c r="H9" s="30" t="n">
        <f>SUM(F9:G9)</f>
        <v>358946385</v>
      </c>
      <c r="I9" s="46"/>
    </row>
    <row r="10">
      <c r="A10" s="9"/>
      <c r="B10" s="20" t="s">
        <v>15</v>
      </c>
      <c r="C10" s="30" t="n">
        <f>(C14+C18)+C22</f>
        <v>549330</v>
      </c>
      <c r="D10" s="30" t="n">
        <f>(D14+D18)+D22</f>
        <v>1011</v>
      </c>
      <c r="E10" s="30" t="n">
        <f>(E14+E18)+E22</f>
        <v>550341</v>
      </c>
      <c r="F10" s="30" t="n">
        <f>(F14+F18)+F22</f>
        <v>7030452</v>
      </c>
      <c r="G10" s="30" t="n">
        <f>H10-F10</f>
        <v>83431960</v>
      </c>
      <c r="H10" s="30" t="n">
        <f>(H14+H18)+H22</f>
        <v>90462412</v>
      </c>
      <c r="I10" s="46"/>
    </row>
    <row r="11">
      <c r="A11" s="9"/>
      <c r="B11" s="21" t="s">
        <v>16</v>
      </c>
      <c r="C11" s="30" t="n">
        <f>(C15+C19)+C23</f>
        <v>6292</v>
      </c>
      <c r="D11" s="30" t="n">
        <f>(D15+D19)+D23</f>
        <v>8</v>
      </c>
      <c r="E11" s="30" t="n">
        <f>(E15+E19)+E23</f>
        <v>6300</v>
      </c>
      <c r="F11" s="30" t="n">
        <f>(F15+F19)+F23</f>
        <v>8925481</v>
      </c>
      <c r="G11" s="30" t="n">
        <f>H11-F11</f>
        <v>71414805</v>
      </c>
      <c r="H11" s="30" t="n">
        <f>(H15+H19)+H23</f>
        <v>80340286</v>
      </c>
      <c r="I11" s="46"/>
    </row>
    <row r="12">
      <c r="A12" s="10"/>
      <c r="B12" s="20" t="s">
        <v>17</v>
      </c>
      <c r="C12" s="30" t="n">
        <f>(C16+C20)+C24</f>
        <v>619</v>
      </c>
      <c r="D12" s="30" t="n">
        <f>SUM(D16,D20,D24)</f>
        <v>6</v>
      </c>
      <c r="E12" s="30" t="n">
        <f>(E16+E20)+E24</f>
        <v>625</v>
      </c>
      <c r="F12" s="30" t="n">
        <f>(F16+F20)+F24</f>
        <v>22584488</v>
      </c>
      <c r="G12" s="30" t="n">
        <f>H12-F12</f>
        <v>165559199</v>
      </c>
      <c r="H12" s="30" t="n">
        <f>(H16+H20)+H24</f>
        <v>188143687</v>
      </c>
      <c r="I12" s="46"/>
    </row>
    <row r="13">
      <c r="A13" s="11" t="s">
        <v>6</v>
      </c>
      <c r="B13" s="20" t="s">
        <v>14</v>
      </c>
      <c r="C13" s="30" t="n">
        <f>SUM(C14:C16)</f>
        <v>359299</v>
      </c>
      <c r="D13" s="30" t="n">
        <f>SUM(D14:D16)</f>
        <v>574</v>
      </c>
      <c r="E13" s="30" t="n">
        <f>C13+D13</f>
        <v>359873</v>
      </c>
      <c r="F13" s="30" t="n">
        <f>SUM(F14:F16)</f>
        <v>10716547</v>
      </c>
      <c r="G13" s="30" t="n">
        <f>SUM(G14:G16)</f>
        <v>101170787</v>
      </c>
      <c r="H13" s="30" t="n">
        <f>SUM(H14:H16)</f>
        <v>111887334</v>
      </c>
      <c r="I13" s="47"/>
    </row>
    <row r="14">
      <c r="A14" s="12"/>
      <c r="B14" s="20" t="s">
        <v>15</v>
      </c>
      <c r="C14" s="31" t="n">
        <v>355732</v>
      </c>
      <c r="D14" s="31" t="n">
        <v>573</v>
      </c>
      <c r="E14" s="30" t="n">
        <f>C14+D14</f>
        <v>356305</v>
      </c>
      <c r="F14" s="31" t="n">
        <v>4475766</v>
      </c>
      <c r="G14" s="31" t="n">
        <v>52844770</v>
      </c>
      <c r="H14" s="30" t="n">
        <f>F14+G14</f>
        <v>57320536</v>
      </c>
      <c r="I14" s="47"/>
    </row>
    <row r="15">
      <c r="A15" s="12"/>
      <c r="B15" s="21" t="s">
        <v>16</v>
      </c>
      <c r="C15" s="31" t="n">
        <v>3548</v>
      </c>
      <c r="D15" s="31" t="n">
        <v>1</v>
      </c>
      <c r="E15" s="30" t="n">
        <f>C15+D15</f>
        <v>3549</v>
      </c>
      <c r="F15" s="31" t="n">
        <v>4798816</v>
      </c>
      <c r="G15" s="31" t="n">
        <v>38398405</v>
      </c>
      <c r="H15" s="30" t="n">
        <f>F15+G15</f>
        <v>43197221</v>
      </c>
      <c r="I15" s="47"/>
    </row>
    <row r="16">
      <c r="A16" s="10"/>
      <c r="B16" s="20" t="s">
        <v>17</v>
      </c>
      <c r="C16" s="31" t="n">
        <v>19</v>
      </c>
      <c r="D16" s="31" t="n">
        <v>0</v>
      </c>
      <c r="E16" s="30" t="n">
        <f>C16+D16</f>
        <v>19</v>
      </c>
      <c r="F16" s="31" t="n">
        <v>1441965</v>
      </c>
      <c r="G16" s="31" t="n">
        <v>9927612</v>
      </c>
      <c r="H16" s="30" t="n">
        <f>F16+G16</f>
        <v>11369577</v>
      </c>
      <c r="I16" s="47"/>
    </row>
    <row r="17">
      <c r="A17" s="11" t="s">
        <v>7</v>
      </c>
      <c r="B17" s="20" t="s">
        <v>14</v>
      </c>
      <c r="C17" s="30" t="n">
        <f>SUM(C18:C20)</f>
        <v>104772</v>
      </c>
      <c r="D17" s="30" t="n">
        <f>SUM(D18:D20)</f>
        <v>336</v>
      </c>
      <c r="E17" s="30" t="n">
        <f>SUM(C17:D17)</f>
        <v>105108</v>
      </c>
      <c r="F17" s="30" t="n">
        <f>SUM(F18:F20)</f>
        <v>3779631</v>
      </c>
      <c r="G17" s="30" t="n">
        <f>SUM(G18:G20)</f>
        <v>34933191</v>
      </c>
      <c r="H17" s="30" t="n">
        <f>SUM(H18:H20)</f>
        <v>38712822</v>
      </c>
      <c r="I17" s="47"/>
    </row>
    <row r="18">
      <c r="A18" s="12"/>
      <c r="B18" s="20" t="s">
        <v>15</v>
      </c>
      <c r="C18" s="31" t="n">
        <v>103893</v>
      </c>
      <c r="D18" s="31" t="n">
        <v>333</v>
      </c>
      <c r="E18" s="30" t="n">
        <f>C18+D18</f>
        <v>104226</v>
      </c>
      <c r="F18" s="31" t="n">
        <v>1306593</v>
      </c>
      <c r="G18" s="31" t="n">
        <v>15623278</v>
      </c>
      <c r="H18" s="30" t="n">
        <f>F18+G18</f>
        <v>16929871</v>
      </c>
      <c r="I18" s="47"/>
    </row>
    <row r="19">
      <c r="A19" s="12"/>
      <c r="B19" s="21" t="s">
        <v>16</v>
      </c>
      <c r="C19" s="31" t="n">
        <v>879</v>
      </c>
      <c r="D19" s="31" t="n">
        <v>3</v>
      </c>
      <c r="E19" s="30" t="n">
        <f>C19+D19</f>
        <v>882</v>
      </c>
      <c r="F19" s="31" t="n">
        <v>2473038</v>
      </c>
      <c r="G19" s="31" t="n">
        <v>19309913</v>
      </c>
      <c r="H19" s="30" t="n">
        <f>F19+G19</f>
        <v>21782951</v>
      </c>
      <c r="I19" s="47"/>
    </row>
    <row r="20">
      <c r="A20" s="10"/>
      <c r="B20" s="20" t="s">
        <v>17</v>
      </c>
      <c r="C20" s="31" t="n">
        <v>0</v>
      </c>
      <c r="D20" s="31" t="n">
        <v>0</v>
      </c>
      <c r="E20" s="30" t="n">
        <f>C20+D20</f>
        <v>0</v>
      </c>
      <c r="F20" s="31" t="n">
        <v>0</v>
      </c>
      <c r="G20" s="31" t="n">
        <v>0</v>
      </c>
      <c r="H20" s="30" t="n">
        <v>0</v>
      </c>
      <c r="I20" s="47"/>
    </row>
    <row r="21">
      <c r="A21" s="11" t="s">
        <v>8</v>
      </c>
      <c r="B21" s="22" t="s">
        <v>14</v>
      </c>
      <c r="C21" s="32" t="n">
        <f>(C22+C23)+C24</f>
        <v>92170</v>
      </c>
      <c r="D21" s="32" t="n">
        <f>(D22+D23)+D24</f>
        <v>115</v>
      </c>
      <c r="E21" s="40" t="n">
        <f>C21+D21</f>
        <v>92285</v>
      </c>
      <c r="F21" s="32" t="n">
        <f>SUM(F22:F24)</f>
        <v>24044243</v>
      </c>
      <c r="G21" s="30" t="n">
        <f>SUM(G22:G24)</f>
        <v>184301986</v>
      </c>
      <c r="H21" s="40" t="n">
        <f>F21+G21</f>
        <v>208346229</v>
      </c>
      <c r="I21" s="48"/>
    </row>
    <row r="22">
      <c r="A22" s="12"/>
      <c r="B22" s="23" t="s">
        <v>15</v>
      </c>
      <c r="C22" s="33" t="n">
        <v>89705</v>
      </c>
      <c r="D22" s="33" t="n">
        <v>105</v>
      </c>
      <c r="E22" s="40" t="n">
        <f>C22+D22</f>
        <v>89810</v>
      </c>
      <c r="F22" s="33" t="n">
        <v>1248093</v>
      </c>
      <c r="G22" s="33" t="n">
        <v>14963912</v>
      </c>
      <c r="H22" s="40" t="n">
        <f>F22+G22</f>
        <v>16212005</v>
      </c>
      <c r="I22" s="47"/>
    </row>
    <row r="23">
      <c r="A23" s="12"/>
      <c r="B23" s="24" t="s">
        <v>16</v>
      </c>
      <c r="C23" s="33" t="n">
        <v>1865</v>
      </c>
      <c r="D23" s="33" t="n">
        <v>4</v>
      </c>
      <c r="E23" s="40" t="n">
        <f>C23+D23</f>
        <v>1869</v>
      </c>
      <c r="F23" s="33" t="n">
        <v>1653627</v>
      </c>
      <c r="G23" s="33" t="n">
        <v>13706487</v>
      </c>
      <c r="H23" s="40" t="n">
        <f>F23+G23</f>
        <v>15360114</v>
      </c>
      <c r="I23" s="47"/>
    </row>
    <row r="24">
      <c r="A24" s="10"/>
      <c r="B24" s="23" t="s">
        <v>17</v>
      </c>
      <c r="C24" s="33" t="n">
        <v>600</v>
      </c>
      <c r="D24" s="33" t="n">
        <v>6</v>
      </c>
      <c r="E24" s="40" t="n">
        <f>C24+D24</f>
        <v>606</v>
      </c>
      <c r="F24" s="33" t="n">
        <v>21142523</v>
      </c>
      <c r="G24" s="33" t="n">
        <v>155631587</v>
      </c>
      <c r="H24" s="40" t="n">
        <f>SUM(F24:G24)</f>
        <v>176774110</v>
      </c>
      <c r="I24" s="47"/>
    </row>
    <row r="25">
      <c r="A25" s="13" t="s">
        <v>9</v>
      </c>
      <c r="B25" s="25" t="s">
        <v>18</v>
      </c>
      <c r="D25" s="25" t="s">
        <v>22</v>
      </c>
      <c r="E25" s="16"/>
      <c r="F25" s="13" t="s">
        <v>27</v>
      </c>
      <c r="H25" s="43"/>
      <c r="I25" s="43"/>
    </row>
    <row r="26">
      <c r="C26" s="16"/>
      <c r="D26" s="25" t="s">
        <v>23</v>
      </c>
      <c r="E26" s="16"/>
      <c r="F26" s="16"/>
      <c r="G26" s="13" t="s">
        <v>31</v>
      </c>
      <c r="H26" s="14"/>
    </row>
    <row r="27">
      <c r="A27" s="13"/>
      <c r="B27" s="25"/>
      <c r="C27" s="16"/>
      <c r="D27" s="34"/>
      <c r="E27" s="16"/>
      <c r="F27" s="43"/>
      <c r="G27" s="13"/>
      <c r="H27" s="43"/>
      <c r="I27" s="43"/>
    </row>
    <row r="28">
      <c r="A28" s="14" t="s">
        <v>10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>
      <c r="A29" s="14" t="s">
        <v>11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>
      <c r="A30" s="13" t="s">
        <v>12</v>
      </c>
      <c r="B30" s="26"/>
      <c r="C30" s="26"/>
      <c r="D30" s="36"/>
      <c r="E30" s="26"/>
      <c r="F30" s="26"/>
    </row>
    <row r="31">
      <c r="A31" s="15"/>
      <c r="B31" s="15"/>
      <c r="C31" s="15"/>
      <c r="D31" s="15"/>
      <c r="E31" s="15"/>
      <c r="F31" s="15"/>
      <c r="G31" s="15"/>
    </row>
  </sheetData>
  <mergeCells>
    <mergeCell ref="A31:G31"/>
    <mergeCell ref="E1:F2"/>
    <mergeCell ref="H1:I1"/>
    <mergeCell ref="H2:I2"/>
    <mergeCell ref="A4:I4"/>
    <mergeCell ref="A6:I6"/>
    <mergeCell ref="A17:A20"/>
    <mergeCell ref="A21:A24"/>
    <mergeCell ref="H25:I25"/>
    <mergeCell ref="A7:B8"/>
    <mergeCell ref="C7:E7"/>
    <mergeCell ref="G7:G8"/>
    <mergeCell ref="A9:A12"/>
    <mergeCell ref="A13:A16"/>
  </mergeCells>
  <pageMargins bottom="0.75" footer="0.3" header="0.3" left="0.7" right="0.7" top="0.75"/>
  <pageSetup paperSize="9" orientation="portrait" fitToHeight="0" fitToWidth="0"/>
</worksheet>
</file>