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<sst xmlns="http://schemas.openxmlformats.org/spreadsheetml/2006/main" count="103" uniqueCount="102">
  <si>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公開類</t>
  </si>
  <si>
    <t>月　　報</t>
  </si>
  <si>
    <t>臺中市政府警察局清水分局治安顧慮人口數(第二次修正)</t>
  </si>
  <si>
    <t>中華民國109年2月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</si>
  <si>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</si>
  <si>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</si>
  <si>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</si>
  <si>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</si>
  <si>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</si>
  <si>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</si>
  <si>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</si>
  <si>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</si>
  <si>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</si>
  <si>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</si>
  <si>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</si>
  <si>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</si>
  <si>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</si>
  <si>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</si>
  <si>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</si>
  <si>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</si>
  <si>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</si>
  <si>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</si>
  <si>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</si>
  <si>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</si>
  <si>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</si>
  <si>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</si>
  <si>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</si>
  <si>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臺中市政府警察局清水分局治安顧慮人口數編製說明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</si>
  <si>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</si>
  <si>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</si>
  <si>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</si>
  <si>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</si>
  <si>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</si>
  <si>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</si>
  <si>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</si>
  <si>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</si>
  <si>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</si>
  <si>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</si>
  <si>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</si>
  <si>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</si>
  <si>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</si>
  <si>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</si>
  <si>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</si>
  <si>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</si>
  <si>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</si>
  <si>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</si>
  <si>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</si>
  <si>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</si>
  <si>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</si>
  <si>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</si>
  <si>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</si>
  <si>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</si>
  <si>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</si>
  <si>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</si>
  <si>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</si>
  <si>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</si>
  <si>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</si>
  <si>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</si>
  <si>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</si>
  <si>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</si>
  <si>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</si>
  <si>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</si>
  <si>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</si>
  <si>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</si>
  <si>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</si>
  <si>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</si>
  <si>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</si>
  <si>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</si>
  <si>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</si>
  <si>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</si>
  <si>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</si>
  <si>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</si>
  <si>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</si>
  <si>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</si>
  <si>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</si>
  <si>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</si>
  <si>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</si>
  <si>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</si>
  <si>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</si>
  <si>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</si>
  <si>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</si>
  <si>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</si>
  <si>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</si>
  <si>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</si>
  <si>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</si>
  <si>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</si>
  <si>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</si>
  <si>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</si>
  <si>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</si>
  <si>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</si>
  <si>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</si>
  <si>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</si>
  <si>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</si>
  <si>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</si>
  <si>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</si>
  <si>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</si>
  <si>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</si>
  <si>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</si>
  <si>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</si>
  <si>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</si>
  <si>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列管人口再犯數有誤</t>
  </si>
  <si>
    <t>中華民國109年3月24日編製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</si>
</sst>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000000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8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9" fillId="0" borderId="10" xfId="20" applyNumberFormat="1" applyFont="1" applyBorder="1" applyAlignment="1">
      <alignment horizontal="center" vertical="center" wrapText="1"/>
    </xf>
    <xf numFmtId="0" fontId="9" fillId="0" borderId="11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 wrapText="1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9" fontId="6" fillId="0" borderId="24" xfId="20" applyNumberFormat="1" applyFont="1" applyBorder="1"/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9" fillId="0" borderId="27" xfId="20" applyFont="1" applyBorder="1" applyAlignment="1">
      <alignment horizontal="center" vertical="center" wrapText="1"/>
    </xf>
    <xf numFmtId="188" fontId="4" fillId="0" borderId="26" xfId="20" applyNumberFormat="1" applyFont="1" applyBorder="1"/>
    <xf numFmtId="188" fontId="4" fillId="0" borderId="24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3" xfId="22" applyFont="1" applyBorder="1" applyAlignment="1">
      <alignment vertical="center"/>
    </xf>
    <xf numFmtId="0" fontId="9" fillId="0" borderId="18" xfId="20" applyFont="1" applyBorder="1" applyAlignment="1">
      <alignment horizontal="center" vertical="center"/>
    </xf>
    <xf numFmtId="49" fontId="9" fillId="0" borderId="19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/>
    </xf>
    <xf numFmtId="49" fontId="9" fillId="0" borderId="20" xfId="20" applyNumberFormat="1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0" fontId="9" fillId="0" borderId="28" xfId="20" applyFont="1" applyBorder="1" applyAlignment="1">
      <alignment horizontal="center" vertical="center"/>
    </xf>
    <xf numFmtId="0" fontId="10" fillId="0" borderId="0" xfId="21" applyFont="1" applyAlignment="1">
      <alignment horizontal="right" vertical="center"/>
    </xf>
    <xf numFmtId="0" fontId="10" fillId="0" borderId="3" xfId="21" applyFont="1" applyBorder="1" applyAlignment="1">
      <alignment horizontal="right" vertical="center"/>
    </xf>
    <xf numFmtId="0" fontId="9" fillId="0" borderId="28" xfId="20" applyFont="1" applyBorder="1" applyAlignment="1">
      <alignment horizontal="center" vertical="center" wrapText="1"/>
    </xf>
    <xf numFmtId="0" fontId="10" fillId="0" borderId="29" xfId="21" applyFont="1" applyBorder="1" applyAlignment="1">
      <alignment horizontal="right" vertical="center"/>
    </xf>
    <xf numFmtId="0" fontId="10" fillId="0" borderId="30" xfId="21" applyFont="1" applyBorder="1" applyAlignment="1">
      <alignment horizontal="right" vertical="center"/>
    </xf>
    <xf numFmtId="0" fontId="9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9" fillId="0" borderId="31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/>
    </xf>
    <xf numFmtId="0" fontId="9" fillId="0" borderId="32" xfId="20" applyFont="1" applyBorder="1" applyAlignment="1">
      <alignment horizontal="center" vertical="center" wrapText="1"/>
    </xf>
    <xf numFmtId="0" fontId="9" fillId="0" borderId="33" xfId="20" applyFont="1" applyBorder="1" applyAlignment="1">
      <alignment horizontal="center" vertical="center" wrapText="1"/>
    </xf>
    <xf numFmtId="0" fontId="6" fillId="0" borderId="0" xfId="20" applyFont="1"/>
    <xf numFmtId="0" fontId="6" fillId="0" borderId="34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9" fillId="0" borderId="22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 wrapText="1"/>
    </xf>
    <xf numFmtId="0" fontId="9" fillId="0" borderId="38" xfId="20" applyFont="1" applyBorder="1" applyAlignment="1">
      <alignment horizontal="center" vertical="center" wrapText="1"/>
    </xf>
    <xf numFmtId="0" fontId="4" fillId="0" borderId="39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54" zoomScaleNormal="54" workbookViewId="0" topLeftCell="A7">
      <selection activeCell="B11" sqref="B11:B25"/>
    </sheetView>
  </sheetViews>
  <sheetFormatPr defaultColWidth="9.00390625" defaultRowHeight="15"/>
  <cols>
    <col min="1" max="1" width="15.00390625" style="0" customWidth="1"/>
    <col min="2" max="2" width="8.28125" style="0" customWidth="1"/>
    <col min="3" max="9" width="7.140625" style="0" customWidth="1"/>
    <col min="10" max="10" width="8.57421875" style="0" customWidth="1"/>
    <col min="11" max="26" width="7.140625" style="0" customWidth="1"/>
    <col min="27" max="27" width="10.421875" style="0" customWidth="1"/>
    <col min="28" max="28" width="20.5742187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39"/>
      <c r="K1" s="39"/>
      <c r="L1" s="46"/>
      <c r="M1" s="46"/>
      <c r="N1" s="46"/>
      <c r="O1" s="46"/>
      <c r="P1" s="46"/>
      <c r="Q1" s="46"/>
      <c r="R1" s="54"/>
      <c r="S1" s="54"/>
      <c r="T1" s="54"/>
      <c r="U1" s="54"/>
      <c r="V1" s="57"/>
      <c r="W1" s="60" t="s">
        <v>89</v>
      </c>
      <c r="X1" s="60"/>
      <c r="Y1" s="60"/>
      <c r="Z1" s="60"/>
      <c r="AA1" s="72" t="s">
        <v>96</v>
      </c>
      <c r="AB1" s="77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0"/>
      <c r="K2" s="40"/>
      <c r="L2" s="47"/>
      <c r="M2" s="47"/>
      <c r="N2" s="47"/>
      <c r="O2" s="46"/>
      <c r="P2" s="46"/>
      <c r="Q2" s="46"/>
      <c r="R2" s="55"/>
      <c r="S2" s="55"/>
      <c r="T2" s="55"/>
      <c r="U2" s="55"/>
      <c r="V2" s="58"/>
      <c r="W2" s="60" t="s">
        <v>90</v>
      </c>
      <c r="X2" s="60"/>
      <c r="Y2" s="60"/>
      <c r="Z2" s="60"/>
      <c r="AA2" s="73" t="s">
        <v>97</v>
      </c>
      <c r="AB2" s="73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1" t="s">
        <v>71</v>
      </c>
      <c r="K5" s="44" t="s">
        <v>74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6" t="s">
        <v>93</v>
      </c>
      <c r="Z5" s="69"/>
      <c r="AA5" s="74" t="s">
        <v>98</v>
      </c>
      <c r="AB5" s="78" t="s">
        <v>99</v>
      </c>
    </row>
    <row r="6" spans="1:28" ht="20.1" customHeight="1">
      <c r="A6" s="8"/>
      <c r="B6" s="20"/>
      <c r="C6" s="29" t="s">
        <v>60</v>
      </c>
      <c r="D6" s="36"/>
      <c r="E6" s="37" t="s">
        <v>64</v>
      </c>
      <c r="F6" s="37"/>
      <c r="G6" s="37"/>
      <c r="H6" s="37" t="s">
        <v>68</v>
      </c>
      <c r="I6" s="37"/>
      <c r="J6" s="41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2"/>
      <c r="Y6" s="67"/>
      <c r="Z6" s="70"/>
      <c r="AA6" s="71"/>
      <c r="AB6" s="79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41"/>
      <c r="K7" s="30" t="s">
        <v>75</v>
      </c>
      <c r="L7" s="30" t="s">
        <v>76</v>
      </c>
      <c r="M7" s="30" t="s">
        <v>77</v>
      </c>
      <c r="N7" s="30" t="s">
        <v>78</v>
      </c>
      <c r="O7" s="48" t="s">
        <v>79</v>
      </c>
      <c r="P7" s="50"/>
      <c r="Q7" s="50"/>
      <c r="R7" s="50"/>
      <c r="S7" s="50"/>
      <c r="T7" s="50"/>
      <c r="U7" s="50"/>
      <c r="V7" s="50"/>
      <c r="W7" s="59"/>
      <c r="X7" s="30" t="s">
        <v>92</v>
      </c>
      <c r="Y7" s="30" t="s">
        <v>94</v>
      </c>
      <c r="Z7" s="30" t="s">
        <v>95</v>
      </c>
      <c r="AA7" s="71"/>
      <c r="AB7" s="79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41"/>
      <c r="K8" s="31"/>
      <c r="L8" s="31"/>
      <c r="M8" s="31"/>
      <c r="N8" s="31"/>
      <c r="O8" s="49" t="s">
        <v>80</v>
      </c>
      <c r="P8" s="51" t="s">
        <v>81</v>
      </c>
      <c r="Q8" s="48" t="s">
        <v>82</v>
      </c>
      <c r="R8" s="50"/>
      <c r="S8" s="50"/>
      <c r="T8" s="50"/>
      <c r="U8" s="50"/>
      <c r="V8" s="59"/>
      <c r="W8" s="61" t="s">
        <v>91</v>
      </c>
      <c r="X8" s="63"/>
      <c r="Y8" s="68"/>
      <c r="Z8" s="71"/>
      <c r="AA8" s="75"/>
      <c r="AB8" s="79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41"/>
      <c r="K9" s="32"/>
      <c r="L9" s="32"/>
      <c r="M9" s="32"/>
      <c r="N9" s="32"/>
      <c r="O9" s="32"/>
      <c r="P9" s="52"/>
      <c r="Q9" s="53" t="s">
        <v>83</v>
      </c>
      <c r="R9" s="53" t="s">
        <v>84</v>
      </c>
      <c r="S9" s="56" t="s">
        <v>66</v>
      </c>
      <c r="T9" s="53" t="s">
        <v>86</v>
      </c>
      <c r="U9" s="56" t="s">
        <v>87</v>
      </c>
      <c r="V9" s="56" t="s">
        <v>88</v>
      </c>
      <c r="W9" s="53"/>
      <c r="X9" s="64"/>
      <c r="Y9" s="68"/>
      <c r="Z9" s="71"/>
      <c r="AA9" s="76"/>
      <c r="AB9" s="80"/>
    </row>
    <row r="10" spans="1:28" ht="18.6" customHeight="1">
      <c r="A10" s="10" t="s">
        <v>5</v>
      </c>
      <c r="B10" s="22">
        <f>SUM(B11:B25)</f>
        <v>449</v>
      </c>
      <c r="C10" s="33">
        <f>SUM(C11:C25)</f>
        <v>0</v>
      </c>
      <c r="D10" s="33">
        <f>SUM(D11:D25)</f>
        <v>0</v>
      </c>
      <c r="E10" s="33">
        <f>SUM(E11:E25)</f>
        <v>0</v>
      </c>
      <c r="F10" s="33">
        <f>SUM(F11:F25)</f>
        <v>5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444</v>
      </c>
      <c r="K10" s="33">
        <f>SUM(K11:K25)</f>
        <v>31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32</v>
      </c>
      <c r="P10" s="33">
        <f>SUM(P11:P25)</f>
        <v>2</v>
      </c>
      <c r="Q10" s="33">
        <f>SUM(Q11:Q25)</f>
        <v>3</v>
      </c>
      <c r="R10" s="33">
        <f>SUM(R11:R25)</f>
        <v>0</v>
      </c>
      <c r="S10" s="33">
        <f>SUM(S11:S25)</f>
        <v>0</v>
      </c>
      <c r="T10" s="33">
        <f>SUM(T11:T25)</f>
        <v>3</v>
      </c>
      <c r="U10" s="33">
        <f>SUM(U11:U25)</f>
        <v>0</v>
      </c>
      <c r="V10" s="33">
        <f>SUM(V11:V25)</f>
        <v>0</v>
      </c>
      <c r="W10" s="33">
        <f>SUM(W11:W25)</f>
        <v>31</v>
      </c>
      <c r="X10" s="34">
        <f>SUM(X11:X25)</f>
        <v>0</v>
      </c>
      <c r="Y10" s="34">
        <f>SUM(Y11:Y25)</f>
        <v>84</v>
      </c>
      <c r="Z10" s="34">
        <f>SUM(Z11:Z25)</f>
        <v>80</v>
      </c>
      <c r="AA10" s="33">
        <f>SUM(AA11:AA25)</f>
        <v>0</v>
      </c>
      <c r="AB10" s="81" t="s">
        <v>100</v>
      </c>
    </row>
    <row r="11" spans="1:28" ht="18.6" customHeight="1">
      <c r="A11" s="11" t="s">
        <v>6</v>
      </c>
      <c r="B11" s="23">
        <v>7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7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82"/>
    </row>
    <row r="12" spans="1:28" ht="18.6" customHeight="1">
      <c r="A12" s="11" t="s">
        <v>7</v>
      </c>
      <c r="B12" s="23">
        <v>16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((((B12+C12)+D12)-E12)-F12)-G12</f>
        <v>16</v>
      </c>
      <c r="K12" s="3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0</v>
      </c>
      <c r="Y12" s="34">
        <v>0</v>
      </c>
      <c r="Z12" s="34">
        <v>0</v>
      </c>
      <c r="AA12" s="34">
        <v>0</v>
      </c>
      <c r="AB12" s="82"/>
    </row>
    <row r="13" spans="1:28" ht="18.6" customHeight="1">
      <c r="A13" s="11" t="s">
        <v>8</v>
      </c>
      <c r="B13" s="23">
        <v>1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((((B13+C13)+D13)-E13)-F13)-G13</f>
        <v>1</v>
      </c>
      <c r="K13" s="34">
        <v>3</v>
      </c>
      <c r="L13" s="34">
        <v>0</v>
      </c>
      <c r="M13" s="34">
        <v>0</v>
      </c>
      <c r="N13" s="34">
        <v>0</v>
      </c>
      <c r="O13" s="34">
        <v>3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3</v>
      </c>
      <c r="X13" s="34">
        <v>0</v>
      </c>
      <c r="Y13" s="34">
        <v>0</v>
      </c>
      <c r="Z13" s="34">
        <v>0</v>
      </c>
      <c r="AA13" s="34">
        <v>0</v>
      </c>
      <c r="AB13" s="82"/>
    </row>
    <row r="14" spans="1:28" ht="18.6" customHeight="1">
      <c r="A14" s="11" t="s">
        <v>9</v>
      </c>
      <c r="B14" s="23">
        <v>4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4</v>
      </c>
      <c r="K14" s="34">
        <v>3</v>
      </c>
      <c r="L14" s="34">
        <v>0</v>
      </c>
      <c r="M14" s="34">
        <v>0</v>
      </c>
      <c r="N14" s="34">
        <v>0</v>
      </c>
      <c r="O14" s="34">
        <v>3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3</v>
      </c>
      <c r="X14" s="34">
        <v>0</v>
      </c>
      <c r="Y14" s="34">
        <v>0</v>
      </c>
      <c r="Z14" s="34">
        <v>0</v>
      </c>
      <c r="AA14" s="34">
        <v>0</v>
      </c>
      <c r="AB14" s="82"/>
    </row>
    <row r="15" spans="1:28" ht="18.6" customHeight="1">
      <c r="A15" s="11" t="s">
        <v>10</v>
      </c>
      <c r="B15" s="23">
        <v>18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((((B15+C15)+D15)-E15)-F15)-G15</f>
        <v>18</v>
      </c>
      <c r="K15" s="34">
        <v>2</v>
      </c>
      <c r="L15" s="34">
        <v>0</v>
      </c>
      <c r="M15" s="34">
        <v>0</v>
      </c>
      <c r="N15" s="34">
        <v>0</v>
      </c>
      <c r="O15" s="34">
        <v>1</v>
      </c>
      <c r="P15" s="34">
        <v>1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2</v>
      </c>
      <c r="X15" s="34">
        <v>0</v>
      </c>
      <c r="Y15" s="34">
        <v>0</v>
      </c>
      <c r="Z15" s="34">
        <v>0</v>
      </c>
      <c r="AA15" s="34">
        <v>0</v>
      </c>
      <c r="AB15" s="82"/>
    </row>
    <row r="16" spans="1:28" ht="18.6" customHeight="1">
      <c r="A16" s="11" t="s">
        <v>11</v>
      </c>
      <c r="B16" s="23"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((((B16+C16)+D16)-E16)-F16)-G16</f>
        <v>7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82"/>
    </row>
    <row r="17" spans="1:28" ht="18.6" customHeight="1">
      <c r="A17" s="11" t="s">
        <v>12</v>
      </c>
      <c r="B17" s="2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1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82"/>
    </row>
    <row r="18" spans="1:28" ht="18.45" customHeight="1">
      <c r="A18" s="11" t="s">
        <v>13</v>
      </c>
      <c r="B18" s="24">
        <v>78</v>
      </c>
      <c r="C18" s="34">
        <v>0</v>
      </c>
      <c r="D18" s="34">
        <v>0</v>
      </c>
      <c r="E18" s="34">
        <v>0</v>
      </c>
      <c r="F18" s="34">
        <v>2</v>
      </c>
      <c r="G18" s="34">
        <v>0</v>
      </c>
      <c r="H18" s="34">
        <v>0</v>
      </c>
      <c r="I18" s="34">
        <v>0</v>
      </c>
      <c r="J18" s="42">
        <f>((((B18+C18)+D18)-E18)-F18)-G18</f>
        <v>76</v>
      </c>
      <c r="K18" s="42">
        <v>4</v>
      </c>
      <c r="L18" s="34">
        <v>0</v>
      </c>
      <c r="M18" s="34">
        <v>0</v>
      </c>
      <c r="N18" s="34">
        <v>0</v>
      </c>
      <c r="O18" s="42">
        <v>4</v>
      </c>
      <c r="P18" s="34">
        <v>0</v>
      </c>
      <c r="Q18" s="42">
        <f>SUM(R18:V18)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42">
        <f>(O18+P18)-Q18</f>
        <v>4</v>
      </c>
      <c r="X18" s="34">
        <v>0</v>
      </c>
      <c r="Y18" s="34">
        <v>22</v>
      </c>
      <c r="Z18" s="34">
        <v>25</v>
      </c>
      <c r="AA18" s="34">
        <v>0</v>
      </c>
      <c r="AB18" s="82"/>
    </row>
    <row r="19" spans="1:28" ht="18.45" customHeight="1">
      <c r="A19" s="11" t="s">
        <v>14</v>
      </c>
      <c r="B19" s="24">
        <v>58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42">
        <f>((((B19+C19)+D19)-E19)-F19)-G19</f>
        <v>58</v>
      </c>
      <c r="K19" s="42">
        <v>6</v>
      </c>
      <c r="L19" s="34">
        <v>0</v>
      </c>
      <c r="M19" s="34">
        <v>0</v>
      </c>
      <c r="N19" s="34">
        <v>0</v>
      </c>
      <c r="O19" s="42">
        <v>5</v>
      </c>
      <c r="P19" s="34">
        <v>1</v>
      </c>
      <c r="Q19" s="42">
        <f>SUM(R19:V19)</f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42">
        <f>(O19+P19)-Q19</f>
        <v>6</v>
      </c>
      <c r="X19" s="34">
        <v>0</v>
      </c>
      <c r="Y19" s="34">
        <v>4</v>
      </c>
      <c r="Z19" s="34">
        <v>4</v>
      </c>
      <c r="AA19" s="34">
        <v>0</v>
      </c>
      <c r="AB19" s="82"/>
    </row>
    <row r="20" spans="1:28" ht="18.45" customHeight="1">
      <c r="A20" s="11" t="s">
        <v>15</v>
      </c>
      <c r="B20" s="24">
        <v>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42">
        <f>((((B20+C20)+D20)-E20)-F20)-G20</f>
        <v>6</v>
      </c>
      <c r="K20" s="42">
        <f>SUM(L20:N20,W20:X20)</f>
        <v>0</v>
      </c>
      <c r="L20" s="34">
        <v>0</v>
      </c>
      <c r="M20" s="34">
        <v>0</v>
      </c>
      <c r="N20" s="34">
        <v>0</v>
      </c>
      <c r="O20" s="42">
        <v>0</v>
      </c>
      <c r="P20" s="34">
        <v>0</v>
      </c>
      <c r="Q20" s="42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42">
        <f>(O20+P20)-Q20</f>
        <v>0</v>
      </c>
      <c r="X20" s="34">
        <v>0</v>
      </c>
      <c r="Y20" s="34">
        <v>0</v>
      </c>
      <c r="Z20" s="34">
        <v>0</v>
      </c>
      <c r="AA20" s="34">
        <v>0</v>
      </c>
      <c r="AB20" s="82"/>
    </row>
    <row r="21" spans="1:28" ht="18.45" customHeight="1">
      <c r="A21" s="11" t="s">
        <v>16</v>
      </c>
      <c r="B21" s="2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42">
        <f>((((B21+C21)+D21)-E21)-F21)-G21</f>
        <v>0</v>
      </c>
      <c r="K21" s="42">
        <f>SUM(L21:N21,W21:X21)</f>
        <v>0</v>
      </c>
      <c r="L21" s="34">
        <v>0</v>
      </c>
      <c r="M21" s="34">
        <v>0</v>
      </c>
      <c r="N21" s="34">
        <v>0</v>
      </c>
      <c r="O21" s="42">
        <v>0</v>
      </c>
      <c r="P21" s="34">
        <v>0</v>
      </c>
      <c r="Q21" s="42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42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82"/>
    </row>
    <row r="22" spans="1:28" ht="18.45" customHeight="1">
      <c r="A22" s="11" t="s">
        <v>17</v>
      </c>
      <c r="B22" s="24">
        <v>12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42">
        <f>((((B22+C22)+D22)-E22)-F22)-G22</f>
        <v>12</v>
      </c>
      <c r="K22" s="42">
        <f>SUM(L22:N22,W22:X22)</f>
        <v>0</v>
      </c>
      <c r="L22" s="34">
        <v>0</v>
      </c>
      <c r="M22" s="34">
        <v>0</v>
      </c>
      <c r="N22" s="34">
        <v>0</v>
      </c>
      <c r="O22" s="42">
        <v>0</v>
      </c>
      <c r="P22" s="34">
        <v>0</v>
      </c>
      <c r="Q22" s="42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42">
        <f>(O22+P22)-Q22</f>
        <v>0</v>
      </c>
      <c r="X22" s="34">
        <v>0</v>
      </c>
      <c r="Y22" s="34">
        <v>6</v>
      </c>
      <c r="Z22" s="34">
        <v>4</v>
      </c>
      <c r="AA22" s="34">
        <v>0</v>
      </c>
      <c r="AB22" s="82"/>
    </row>
    <row r="23" spans="1:28" ht="18.45" customHeight="1">
      <c r="A23" s="11" t="s">
        <v>18</v>
      </c>
      <c r="B23" s="24">
        <v>230</v>
      </c>
      <c r="C23" s="34">
        <v>0</v>
      </c>
      <c r="D23" s="34">
        <v>0</v>
      </c>
      <c r="E23" s="34">
        <v>0</v>
      </c>
      <c r="F23" s="34">
        <v>2</v>
      </c>
      <c r="G23" s="34">
        <v>0</v>
      </c>
      <c r="H23" s="34">
        <v>0</v>
      </c>
      <c r="I23" s="34">
        <v>0</v>
      </c>
      <c r="J23" s="42">
        <f>((((B23+C23)+D23)-E23)-F23)-G23</f>
        <v>228</v>
      </c>
      <c r="K23" s="42">
        <v>12</v>
      </c>
      <c r="L23" s="34">
        <v>0</v>
      </c>
      <c r="M23" s="34">
        <v>0</v>
      </c>
      <c r="N23" s="34">
        <v>0</v>
      </c>
      <c r="O23" s="42">
        <v>15</v>
      </c>
      <c r="P23" s="34">
        <v>0</v>
      </c>
      <c r="Q23" s="42">
        <v>3</v>
      </c>
      <c r="R23" s="34">
        <v>0</v>
      </c>
      <c r="S23" s="34">
        <v>0</v>
      </c>
      <c r="T23" s="34">
        <v>3</v>
      </c>
      <c r="U23" s="34">
        <v>0</v>
      </c>
      <c r="V23" s="34">
        <v>0</v>
      </c>
      <c r="W23" s="42">
        <f>(O23+P23)-Q23</f>
        <v>12</v>
      </c>
      <c r="X23" s="34">
        <v>0</v>
      </c>
      <c r="Y23" s="34">
        <v>52</v>
      </c>
      <c r="Z23" s="34">
        <v>47</v>
      </c>
      <c r="AA23" s="34">
        <v>0</v>
      </c>
      <c r="AB23" s="82"/>
    </row>
    <row r="24" spans="1:28" ht="18.45" customHeight="1">
      <c r="A24" s="12" t="s">
        <v>19</v>
      </c>
      <c r="B24" s="24">
        <v>11</v>
      </c>
      <c r="C24" s="34">
        <v>0</v>
      </c>
      <c r="D24" s="34">
        <v>0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42">
        <f>((((B24+C24)+D24)-E24)-F24)-G24</f>
        <v>10</v>
      </c>
      <c r="K24" s="42">
        <v>1</v>
      </c>
      <c r="L24" s="34">
        <v>0</v>
      </c>
      <c r="M24" s="34">
        <v>0</v>
      </c>
      <c r="N24" s="34">
        <v>0</v>
      </c>
      <c r="O24" s="42">
        <v>1</v>
      </c>
      <c r="P24" s="34">
        <v>0</v>
      </c>
      <c r="Q24" s="42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42">
        <f>(O24+P24)-Q24</f>
        <v>1</v>
      </c>
      <c r="X24" s="34">
        <v>0</v>
      </c>
      <c r="Y24" s="34">
        <v>0</v>
      </c>
      <c r="Z24" s="34">
        <v>0</v>
      </c>
      <c r="AA24" s="34">
        <v>0</v>
      </c>
      <c r="AB24" s="82"/>
    </row>
    <row r="25" spans="1:28" ht="18.45" customHeight="1">
      <c r="A25" s="13" t="s">
        <v>20</v>
      </c>
      <c r="B25" s="2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3">
        <f>((((B25+C25)+D25)-E25)-F25)-G25</f>
        <v>0</v>
      </c>
      <c r="K25" s="43">
        <f>SUM(L25:N25,W25:X25)</f>
        <v>0</v>
      </c>
      <c r="L25" s="35">
        <v>0</v>
      </c>
      <c r="M25" s="35">
        <v>0</v>
      </c>
      <c r="N25" s="35">
        <v>0</v>
      </c>
      <c r="O25" s="43">
        <v>0</v>
      </c>
      <c r="P25" s="35">
        <v>0</v>
      </c>
      <c r="Q25" s="43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3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83"/>
    </row>
    <row r="26" spans="1:27" ht="15">
      <c r="A26" s="14" t="s">
        <v>21</v>
      </c>
      <c r="B26" s="14"/>
      <c r="C26" s="14" t="s">
        <v>62</v>
      </c>
      <c r="D26" s="14"/>
      <c r="E26" s="38"/>
      <c r="F26" s="14"/>
      <c r="G26" s="14"/>
      <c r="H26" s="14"/>
      <c r="I26" s="38"/>
      <c r="J26" s="14" t="s">
        <v>72</v>
      </c>
      <c r="K26" s="14"/>
      <c r="L26" s="14"/>
      <c r="M26" s="14"/>
      <c r="N26" s="38"/>
      <c r="O26" s="14"/>
      <c r="P26" s="14"/>
      <c r="Q26" s="38"/>
      <c r="R26" s="14" t="s">
        <v>85</v>
      </c>
      <c r="S26" s="14"/>
      <c r="T26" s="14"/>
      <c r="U26" s="14"/>
      <c r="V26" s="14"/>
      <c r="W26" s="14"/>
      <c r="X26" s="65"/>
      <c r="Y26" s="65"/>
      <c r="Z26" s="65"/>
      <c r="AA26" s="65"/>
    </row>
    <row r="27" spans="1:13" ht="15">
      <c r="A27" s="14"/>
      <c r="B27" s="14"/>
      <c r="C27" s="14"/>
      <c r="D27" s="14"/>
      <c r="E27" s="38"/>
      <c r="F27" s="14"/>
      <c r="G27" s="14"/>
      <c r="H27" s="14"/>
      <c r="I27" s="38"/>
      <c r="J27" s="14" t="s">
        <v>73</v>
      </c>
      <c r="K27" s="14"/>
      <c r="L27" s="14"/>
      <c r="M27" s="14"/>
    </row>
    <row r="28" ht="15">
      <c r="AB28" s="84" t="s">
        <v>101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