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6990" activeTab="0"/>
  </bookViews>
  <sheets>
    <sheet name="統計" sheetId="1" r:id="rId1"/>
  </sheets>
  <definedNames/>
  <calcPr calcId="162913"/>
</workbook>
</file>

<file path=xl/sharedStrings.xml><?xml version="1.0" encoding="utf-8"?>
<sst xmlns="http://schemas.openxmlformats.org/spreadsheetml/2006/main" count="249" uniqueCount="81">
  <si>
    <t>公 開 類</t>
  </si>
  <si>
    <t>年       報</t>
  </si>
  <si>
    <t xml:space="preserve"> 臺     中    市     有     效     農      機     使    用     證     之     農     機     數     量</t>
  </si>
  <si>
    <t>中華民國108年底</t>
  </si>
  <si>
    <t>行政
區別</t>
  </si>
  <si>
    <t>總計</t>
  </si>
  <si>
    <t>豐原區</t>
  </si>
  <si>
    <t>東勢區</t>
  </si>
  <si>
    <t>大甲區</t>
  </si>
  <si>
    <t>清水區</t>
  </si>
  <si>
    <t>沙鹿區</t>
  </si>
  <si>
    <t>梧棲區</t>
  </si>
  <si>
    <t>后里區</t>
  </si>
  <si>
    <t>神岡區</t>
  </si>
  <si>
    <t>潭子區</t>
  </si>
  <si>
    <t>大雅區</t>
  </si>
  <si>
    <t xml:space="preserve"> 臺     中    市     有     效     農      機     使    用     證     之     農     機     數     量    (續1)</t>
  </si>
  <si>
    <t>新社區</t>
  </si>
  <si>
    <t>石岡區</t>
  </si>
  <si>
    <t>外埔區</t>
  </si>
  <si>
    <t>大安區</t>
  </si>
  <si>
    <t>烏日區</t>
  </si>
  <si>
    <t>大肚區</t>
  </si>
  <si>
    <t>龍井區</t>
  </si>
  <si>
    <t>霧峰區</t>
  </si>
  <si>
    <t>太平區</t>
  </si>
  <si>
    <t>大里區</t>
  </si>
  <si>
    <t>和平區</t>
  </si>
  <si>
    <t xml:space="preserve"> 臺     中    市     有     效     農      機     使    用     證     之     農     機     數     量    (續2完)</t>
  </si>
  <si>
    <t>中　區</t>
  </si>
  <si>
    <t>東　區</t>
  </si>
  <si>
    <t>南　區</t>
  </si>
  <si>
    <t>西　區</t>
  </si>
  <si>
    <t>北　區</t>
  </si>
  <si>
    <t>西屯區</t>
  </si>
  <si>
    <t>南屯區</t>
  </si>
  <si>
    <t>北屯區</t>
  </si>
  <si>
    <t>填表</t>
  </si>
  <si>
    <t>資料來源：各區公所依據行政院農業委員會農糧署農機管理系統登載數量編製報表，並報送本局作物生產科彙編。</t>
  </si>
  <si>
    <t>填表說明:本表編製一式4份，一份自存，一份送本局會計室，一份送主計處，一份送行政院農業委員會農糧署。</t>
  </si>
  <si>
    <t>項別</t>
  </si>
  <si>
    <t>合　　計</t>
  </si>
  <si>
    <t>農　　民</t>
  </si>
  <si>
    <t>機關團體</t>
  </si>
  <si>
    <t>學　　校</t>
  </si>
  <si>
    <t>次年3月底前編報</t>
  </si>
  <si>
    <t>耕耘機</t>
  </si>
  <si>
    <t>曳引機</t>
  </si>
  <si>
    <t>審核</t>
  </si>
  <si>
    <t>動力中耕管理機</t>
  </si>
  <si>
    <t>動力割草機</t>
  </si>
  <si>
    <t>背負式
（動力噴霧機、施肥機）</t>
  </si>
  <si>
    <t>定置式動力噴霧機</t>
  </si>
  <si>
    <t>抽水機</t>
  </si>
  <si>
    <t>水稻聯合收穫機</t>
  </si>
  <si>
    <t>乾燥機</t>
  </si>
  <si>
    <t>乾燥機(穀物、茶葉、菸葉等)</t>
  </si>
  <si>
    <t>蔬果分級機</t>
  </si>
  <si>
    <t>蔬果分級選別機</t>
  </si>
  <si>
    <t>業務主管人員</t>
  </si>
  <si>
    <t>主辦統計人員</t>
  </si>
  <si>
    <t>樹枝打(粉)碎機</t>
  </si>
  <si>
    <t>農地動力搬運車</t>
  </si>
  <si>
    <t>動力剪枝機</t>
  </si>
  <si>
    <t>動力剪枝(茶)機</t>
  </si>
  <si>
    <t>自走式噴霧車</t>
  </si>
  <si>
    <t>編製機關</t>
  </si>
  <si>
    <t>表    號</t>
  </si>
  <si>
    <t>插秧機</t>
  </si>
  <si>
    <t>雜糧聯合收穫機</t>
  </si>
  <si>
    <t>(大型雜糧)聯合收穫機</t>
  </si>
  <si>
    <t>機關首長</t>
  </si>
  <si>
    <t>臺中市政府農業局</t>
  </si>
  <si>
    <t>20329－90－01─2</t>
  </si>
  <si>
    <t>動力採茶機</t>
  </si>
  <si>
    <t>脫殼（粒）機</t>
  </si>
  <si>
    <t>動力脫殼機</t>
  </si>
  <si>
    <t xml:space="preserve">    單位：台</t>
  </si>
  <si>
    <t>其他農機(搬運、種植、防治、灌溉排水、調製《篩選機、脫粒機、風穀機、碾米機》、收穫、乾燥、養畜《設施加溫、狼尾草收穫機》)</t>
  </si>
  <si>
    <t>中華民國109年3月2日編製</t>
  </si>
  <si>
    <t xml:space="preserve">　　　　　　　    　         中華民國 108 年底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</si>
</sst>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76" formatCode="#,##0;\-#,##0;\-"/>
    <numFmt numFmtId="177" formatCode="#,##0;&quot;-&quot;#,##0;&quot;-&quot;"/>
    <numFmt numFmtId="178" formatCode="_(* #,##0_);_(* \(#,##0\);_(* &quot;-&quot;_);_(@_)"/>
    <numFmt numFmtId="179" formatCode="_(* #,##0_);_(* \(#,##0\);_(* &quot;-&quot;??_);_(@_)"/>
  </numFmts>
  <fonts count="19">
    <font>
      <sz val="11"/>
      <color theme="1"/>
      <name val="Calibri"/>
      <family val="2"/>
    </font>
    <font>
      <sz val="10"/>
      <name val="Arial"/>
      <family val="2"/>
    </font>
    <font>
      <sz val="12"/>
      <color rgb="FF000000"/>
      <name val="PMingLiu"/>
      <family val="1"/>
    </font>
    <font>
      <sz val="12"/>
      <color rgb="FF000000"/>
      <name val="標楷體"/>
      <family val="4"/>
    </font>
    <font>
      <sz val="14"/>
      <color rgb="FF000000"/>
      <name val="標楷體"/>
      <family val="4"/>
    </font>
    <font>
      <sz val="10"/>
      <color rgb="FF000000"/>
      <name val="標楷體"/>
      <family val="4"/>
    </font>
    <font>
      <sz val="10"/>
      <color theme="1"/>
      <name val="標楷體"/>
      <family val="4"/>
    </font>
    <font>
      <sz val="12"/>
      <color theme="1"/>
      <name val="PMingLiu"/>
      <family val="1"/>
    </font>
    <font>
      <sz val="12"/>
      <color theme="1"/>
      <name val="標楷體"/>
      <family val="4"/>
    </font>
    <font>
      <sz val="14"/>
      <color theme="1"/>
      <name val="標楷體"/>
      <family val="4"/>
    </font>
    <font>
      <sz val="11"/>
      <color theme="1"/>
      <name val="標楷體"/>
      <family val="4"/>
    </font>
    <font>
      <sz val="9"/>
      <color theme="1"/>
      <name val="標楷體"/>
      <family val="4"/>
    </font>
    <font>
      <sz val="9"/>
      <color rgb="FF000000"/>
      <name val="標楷體"/>
      <family val="4"/>
    </font>
    <font>
      <sz val="12"/>
      <color theme="1"/>
      <name val="Times New Roman"/>
      <family val="2"/>
    </font>
    <font>
      <sz val="11"/>
      <color theme="1"/>
      <name val="Times New Roman"/>
      <family val="2"/>
    </font>
    <font>
      <sz val="11"/>
      <color rgb="FF000000"/>
      <name val="標楷體"/>
      <family val="4"/>
    </font>
    <font>
      <sz val="11"/>
      <color rgb="FF000000"/>
      <name val="新細明體"/>
      <family val="1"/>
    </font>
    <font>
      <sz val="11"/>
      <color theme="1"/>
      <name val="新細明體"/>
      <family val="1"/>
    </font>
    <font>
      <sz val="9"/>
      <name val="細明體"/>
      <family val="3"/>
    </font>
  </fonts>
  <fills count="2">
    <fill>
      <patternFill/>
    </fill>
    <fill>
      <patternFill patternType="gray125"/>
    </fill>
  </fills>
  <borders count="33">
    <border>
      <left/>
      <right/>
      <top/>
      <bottom/>
      <diagonal/>
    </border>
    <border>
      <left/>
      <right style="thin">
        <color rgb="FF000000"/>
      </right>
      <top style="medium">
        <color rgb="FF000000"/>
      </top>
      <bottom/>
    </border>
    <border>
      <left/>
      <right/>
      <top style="medium">
        <color rgb="FF000000"/>
      </top>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border>
    <border>
      <left style="medium">
        <color rgb="FF000000"/>
      </left>
      <right/>
      <top style="thin">
        <color rgb="FF000000"/>
      </top>
      <bottom style="thin">
        <color rgb="FF000000"/>
      </bottom>
    </border>
    <border>
      <left/>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style="medium">
        <color rgb="FF000000"/>
      </top>
      <bottom style="thin">
        <color rgb="FF000000"/>
      </bottom>
    </border>
    <border>
      <left style="thin">
        <color rgb="FF000000"/>
      </left>
      <right/>
      <top style="medium">
        <color rgb="FF000000"/>
      </top>
      <bottom style="medium">
        <color rgb="FF000000"/>
      </bottom>
    </border>
    <border>
      <left/>
      <right style="medium">
        <color rgb="FF000000"/>
      </right>
      <top/>
      <bottom style="medium">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
      <left/>
      <right/>
      <top style="thin">
        <color rgb="FF000000"/>
      </top>
      <bottom style="thin">
        <color rgb="FF000000"/>
      </bottom>
    </border>
    <border>
      <left style="medium">
        <color rgb="FF000000"/>
      </left>
      <right/>
      <top style="thin">
        <color rgb="FF000000"/>
      </top>
      <bottom style="medium">
        <color rgb="FF000000"/>
      </bottom>
    </border>
    <border>
      <left/>
      <right style="thin">
        <color rgb="FF000000"/>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medium">
        <color rgb="FF000000"/>
      </top>
      <bottom/>
    </border>
    <border>
      <left/>
      <right style="medium">
        <color rgb="FF000000"/>
      </right>
      <top/>
      <bottom/>
    </border>
    <border>
      <left style="medium">
        <color rgb="FF000000"/>
      </left>
      <right/>
      <top/>
      <bottom style="medium">
        <color rgb="FF000000"/>
      </bottom>
    </border>
    <border>
      <left style="thin">
        <color rgb="FF000000"/>
      </left>
      <right/>
      <top style="medium">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43" fontId="0" fillId="0" borderId="0" applyFont="0" applyFill="0" applyBorder="0" applyProtection="0">
      <alignment/>
    </xf>
    <xf numFmtId="0" fontId="0" fillId="0" borderId="0" applyFill="0" applyBorder="0" applyAlignment="0" applyProtection="0"/>
  </cellStyleXfs>
  <cellXfs count="142">
    <xf numFmtId="0" fontId="0" fillId="0" borderId="0" xfId="0" applyNumberFormat="1" applyFont="1" applyFill="1" applyBorder="1" applyAlignment="1" applyProtection="1">
      <alignment/>
      <protection/>
    </xf>
    <xf numFmtId="176" fontId="5" fillId="0" borderId="1" xfId="20" applyNumberFormat="1" applyFont="1" applyBorder="1" applyAlignment="1">
      <alignment horizontal="center" vertical="center" wrapText="1"/>
    </xf>
    <xf numFmtId="176" fontId="8" fillId="0" borderId="2" xfId="20" applyNumberFormat="1" applyFont="1" applyBorder="1" applyAlignment="1">
      <alignment horizontal="distributed" vertical="center"/>
    </xf>
    <xf numFmtId="176" fontId="3" fillId="0" borderId="0" xfId="20" applyNumberFormat="1" applyFont="1" applyAlignment="1">
      <alignment vertical="center"/>
    </xf>
    <xf numFmtId="176" fontId="8" fillId="0" borderId="0" xfId="20" applyNumberFormat="1" applyFont="1" applyAlignment="1">
      <alignment horizontal="right" vertical="center"/>
    </xf>
    <xf numFmtId="177" fontId="3" fillId="0" borderId="3" xfId="20" applyNumberFormat="1" applyFont="1" applyBorder="1" applyAlignment="1">
      <alignment horizontal="center"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176" fontId="5" fillId="0" borderId="7" xfId="20" applyNumberFormat="1" applyFont="1" applyBorder="1" applyAlignment="1">
      <alignment horizontal="center" vertical="center"/>
    </xf>
    <xf numFmtId="0" fontId="5" fillId="0" borderId="8" xfId="20" applyFont="1" applyBorder="1" applyAlignment="1">
      <alignment horizontal="center" vertical="center"/>
    </xf>
    <xf numFmtId="176" fontId="8" fillId="0" borderId="0" xfId="20" applyNumberFormat="1" applyFont="1" applyAlignment="1">
      <alignment vertical="center"/>
    </xf>
    <xf numFmtId="176" fontId="3" fillId="0" borderId="9" xfId="20" applyNumberFormat="1" applyFont="1" applyBorder="1" applyAlignment="1">
      <alignment horizontal="left" vertical="center"/>
    </xf>
    <xf numFmtId="177" fontId="3" fillId="0" borderId="10" xfId="20" applyNumberFormat="1" applyFont="1" applyBorder="1" applyAlignment="1">
      <alignment horizontal="center" vertical="center" wrapText="1"/>
    </xf>
    <xf numFmtId="176" fontId="10" fillId="0" borderId="3" xfId="20" applyNumberFormat="1" applyFont="1" applyBorder="1" applyAlignment="1">
      <alignment vertical="center"/>
    </xf>
    <xf numFmtId="41" fontId="11" fillId="0" borderId="11" xfId="20" applyNumberFormat="1" applyFont="1" applyBorder="1" applyAlignment="1">
      <alignment horizontal="center" vertical="center"/>
    </xf>
    <xf numFmtId="41" fontId="11" fillId="0" borderId="3" xfId="20" applyNumberFormat="1" applyFont="1" applyBorder="1" applyAlignment="1">
      <alignment vertical="center"/>
    </xf>
    <xf numFmtId="178" fontId="10" fillId="0" borderId="11" xfId="20" applyNumberFormat="1" applyFont="1" applyBorder="1" applyAlignment="1">
      <alignment horizontal="center" vertical="center"/>
    </xf>
    <xf numFmtId="178" fontId="10" fillId="0" borderId="12" xfId="20" applyNumberFormat="1" applyFont="1" applyBorder="1" applyAlignment="1">
      <alignment horizontal="center" vertical="center"/>
    </xf>
    <xf numFmtId="176" fontId="10" fillId="0" borderId="11" xfId="20" applyNumberFormat="1" applyFont="1" applyBorder="1" applyAlignment="1">
      <alignment vertical="center"/>
    </xf>
    <xf numFmtId="176" fontId="10" fillId="0" borderId="11" xfId="20" applyNumberFormat="1" applyFont="1" applyBorder="1" applyAlignment="1">
      <alignment horizontal="right" vertical="center"/>
    </xf>
    <xf numFmtId="176" fontId="10" fillId="0" borderId="12" xfId="20" applyNumberFormat="1" applyFont="1" applyBorder="1" applyAlignment="1">
      <alignment horizontal="right" vertical="center"/>
    </xf>
    <xf numFmtId="179" fontId="10" fillId="0" borderId="11" xfId="21" applyNumberFormat="1" applyFont="1" applyBorder="1" applyAlignment="1">
      <alignment horizontal="right" vertical="center"/>
    </xf>
    <xf numFmtId="179" fontId="10" fillId="0" borderId="12" xfId="21" applyNumberFormat="1" applyFont="1" applyBorder="1" applyAlignment="1">
      <alignment horizontal="right" vertical="center"/>
    </xf>
    <xf numFmtId="178" fontId="10" fillId="0" borderId="11" xfId="20" applyNumberFormat="1" applyFont="1" applyBorder="1" applyAlignment="1">
      <alignment horizontal="right" vertical="center"/>
    </xf>
    <xf numFmtId="178" fontId="10" fillId="0" borderId="13" xfId="20" applyNumberFormat="1" applyFont="1" applyBorder="1" applyAlignment="1">
      <alignment horizontal="center" vertical="center"/>
    </xf>
    <xf numFmtId="176" fontId="10" fillId="0" borderId="3" xfId="20" applyNumberFormat="1" applyFont="1" applyBorder="1" applyAlignment="1">
      <alignment horizontal="right" vertical="center"/>
    </xf>
    <xf numFmtId="176" fontId="10" fillId="0" borderId="7" xfId="20" applyNumberFormat="1" applyFont="1" applyBorder="1" applyAlignment="1">
      <alignment horizontal="right" vertical="center"/>
    </xf>
    <xf numFmtId="178" fontId="8" fillId="0" borderId="11" xfId="20" applyNumberFormat="1" applyFont="1" applyBorder="1" applyAlignment="1">
      <alignment vertical="center"/>
    </xf>
    <xf numFmtId="178" fontId="8" fillId="0" borderId="14" xfId="20" applyNumberFormat="1" applyFont="1" applyBorder="1" applyAlignment="1">
      <alignment vertical="center"/>
    </xf>
    <xf numFmtId="178" fontId="8" fillId="0" borderId="11" xfId="20" applyNumberFormat="1" applyFont="1" applyBorder="1" applyAlignment="1">
      <alignment horizontal="center" vertical="center"/>
    </xf>
    <xf numFmtId="178" fontId="8" fillId="0" borderId="12" xfId="20" applyNumberFormat="1" applyFont="1" applyBorder="1" applyAlignment="1">
      <alignment horizontal="center" vertical="center"/>
    </xf>
    <xf numFmtId="176" fontId="10" fillId="0" borderId="14" xfId="20" applyNumberFormat="1" applyFont="1" applyBorder="1" applyAlignment="1">
      <alignment horizontal="right" vertical="center"/>
    </xf>
    <xf numFmtId="178" fontId="10" fillId="0" borderId="11" xfId="20" applyNumberFormat="1" applyFont="1" applyBorder="1" applyAlignment="1">
      <alignment vertical="top"/>
    </xf>
    <xf numFmtId="178" fontId="10" fillId="0" borderId="12" xfId="20" applyNumberFormat="1" applyFont="1" applyBorder="1" applyAlignment="1">
      <alignment vertical="top"/>
    </xf>
    <xf numFmtId="178" fontId="10" fillId="0" borderId="12" xfId="20" applyNumberFormat="1" applyFont="1" applyBorder="1" applyAlignment="1">
      <alignment horizontal="right" vertical="center"/>
    </xf>
    <xf numFmtId="176" fontId="10" fillId="0" borderId="2" xfId="20" applyNumberFormat="1" applyFont="1" applyBorder="1" applyAlignment="1">
      <alignment vertical="center"/>
    </xf>
    <xf numFmtId="178" fontId="10" fillId="0" borderId="3" xfId="20" applyNumberFormat="1" applyFont="1" applyBorder="1" applyAlignment="1">
      <alignment vertical="center"/>
    </xf>
    <xf numFmtId="0" fontId="10" fillId="0" borderId="14" xfId="20" applyFont="1" applyBorder="1" applyAlignment="1">
      <alignment vertical="center"/>
    </xf>
    <xf numFmtId="0" fontId="7" fillId="0" borderId="9" xfId="20" applyFont="1" applyBorder="1" applyAlignment="1">
      <alignment vertical="center"/>
    </xf>
    <xf numFmtId="41" fontId="12" fillId="0" borderId="11" xfId="20" applyNumberFormat="1" applyFont="1" applyBorder="1" applyAlignment="1">
      <alignment horizontal="center" vertical="center"/>
    </xf>
    <xf numFmtId="41" fontId="12" fillId="0" borderId="12" xfId="20" applyNumberFormat="1" applyFont="1" applyBorder="1" applyAlignment="1">
      <alignment horizontal="center" vertical="center"/>
    </xf>
    <xf numFmtId="41" fontId="12" fillId="0" borderId="3" xfId="20" applyNumberFormat="1" applyFont="1" applyBorder="1" applyAlignment="1">
      <alignment vertical="center"/>
    </xf>
    <xf numFmtId="178" fontId="10" fillId="0" borderId="11" xfId="20" applyNumberFormat="1" applyFont="1" applyBorder="1" applyAlignment="1">
      <alignment vertical="center"/>
    </xf>
    <xf numFmtId="178" fontId="10" fillId="0" borderId="12" xfId="20" applyNumberFormat="1" applyFont="1" applyBorder="1" applyAlignment="1">
      <alignment vertical="center"/>
    </xf>
    <xf numFmtId="176" fontId="8" fillId="0" borderId="11" xfId="20" applyNumberFormat="1" applyFont="1" applyBorder="1" applyAlignment="1">
      <alignment horizontal="right" vertical="center"/>
    </xf>
    <xf numFmtId="176" fontId="8" fillId="0" borderId="12" xfId="20" applyNumberFormat="1" applyFont="1" applyBorder="1" applyAlignment="1">
      <alignment horizontal="right" vertical="center"/>
    </xf>
    <xf numFmtId="179" fontId="10" fillId="0" borderId="11" xfId="21" applyNumberFormat="1" applyFont="1" applyBorder="1" applyAlignment="1">
      <alignment vertical="center"/>
    </xf>
    <xf numFmtId="179" fontId="10" fillId="0" borderId="12" xfId="21" applyNumberFormat="1" applyFont="1" applyBorder="1" applyAlignment="1">
      <alignment vertical="center"/>
    </xf>
    <xf numFmtId="178" fontId="10" fillId="0" borderId="15" xfId="20" applyNumberFormat="1" applyFont="1" applyBorder="1" applyAlignment="1">
      <alignment horizontal="center" vertical="center"/>
    </xf>
    <xf numFmtId="178" fontId="8" fillId="0" borderId="3" xfId="20" applyNumberFormat="1" applyFont="1" applyBorder="1" applyAlignment="1">
      <alignment vertical="center"/>
    </xf>
    <xf numFmtId="176" fontId="10" fillId="0" borderId="11" xfId="20" applyNumberFormat="1" applyFont="1" applyBorder="1" applyAlignment="1">
      <alignment horizontal="center" vertical="center"/>
    </xf>
    <xf numFmtId="176" fontId="10" fillId="0" borderId="12" xfId="20" applyNumberFormat="1" applyFont="1" applyBorder="1" applyAlignment="1">
      <alignment horizontal="center" vertical="center"/>
    </xf>
    <xf numFmtId="176" fontId="8" fillId="0" borderId="9" xfId="20" applyNumberFormat="1" applyFont="1" applyBorder="1" applyAlignment="1">
      <alignment vertical="center"/>
    </xf>
    <xf numFmtId="177" fontId="3" fillId="0" borderId="3" xfId="20" applyNumberFormat="1" applyFont="1" applyBorder="1" applyAlignment="1">
      <alignment horizontal="center" vertical="center" wrapText="1"/>
    </xf>
    <xf numFmtId="176" fontId="10" fillId="0" borderId="9" xfId="20" applyNumberFormat="1" applyFont="1" applyBorder="1" applyAlignment="1">
      <alignment vertical="center"/>
    </xf>
    <xf numFmtId="178" fontId="8" fillId="0" borderId="12" xfId="20" applyNumberFormat="1" applyFont="1" applyBorder="1" applyAlignment="1">
      <alignment vertical="center"/>
    </xf>
    <xf numFmtId="0" fontId="10" fillId="0" borderId="11" xfId="20" applyFont="1" applyBorder="1" applyAlignment="1">
      <alignment vertical="center"/>
    </xf>
    <xf numFmtId="177" fontId="3" fillId="0" borderId="16" xfId="20" applyNumberFormat="1" applyFont="1" applyBorder="1" applyAlignment="1">
      <alignment horizontal="center" vertical="center" wrapText="1"/>
    </xf>
    <xf numFmtId="177" fontId="3" fillId="0" borderId="16" xfId="20" applyNumberFormat="1" applyFont="1" applyBorder="1" applyAlignment="1">
      <alignment vertical="center" wrapText="1"/>
    </xf>
    <xf numFmtId="177" fontId="3" fillId="0" borderId="17" xfId="20" applyNumberFormat="1" applyFont="1" applyBorder="1" applyAlignment="1">
      <alignment vertical="center" wrapText="1"/>
    </xf>
    <xf numFmtId="177" fontId="3" fillId="0" borderId="16" xfId="20" applyNumberFormat="1" applyFont="1" applyBorder="1" applyAlignment="1">
      <alignment vertical="center"/>
    </xf>
    <xf numFmtId="179" fontId="10" fillId="0" borderId="11" xfId="21" applyNumberFormat="1" applyFont="1" applyBorder="1" applyAlignment="1">
      <alignment horizontal="center" vertical="center"/>
    </xf>
    <xf numFmtId="179" fontId="10" fillId="0" borderId="12" xfId="21" applyNumberFormat="1" applyFont="1" applyBorder="1" applyAlignment="1">
      <alignment horizontal="center" vertical="center"/>
    </xf>
    <xf numFmtId="176" fontId="8" fillId="0" borderId="14" xfId="20" applyNumberFormat="1" applyFont="1" applyBorder="1" applyAlignment="1">
      <alignment vertical="center"/>
    </xf>
    <xf numFmtId="177" fontId="3" fillId="0" borderId="3" xfId="20" applyNumberFormat="1" applyFont="1" applyBorder="1" applyAlignment="1">
      <alignment vertical="center" wrapText="1"/>
    </xf>
    <xf numFmtId="49" fontId="13" fillId="0" borderId="9" xfId="20" applyNumberFormat="1" applyFont="1" applyBorder="1" applyAlignment="1">
      <alignment horizontal="left" vertical="center"/>
    </xf>
    <xf numFmtId="176" fontId="10" fillId="0" borderId="18" xfId="20" applyNumberFormat="1" applyFont="1" applyBorder="1" applyAlignment="1">
      <alignment vertical="center"/>
    </xf>
    <xf numFmtId="176" fontId="8" fillId="0" borderId="11" xfId="20" applyNumberFormat="1" applyFont="1" applyBorder="1" applyAlignment="1">
      <alignment vertical="center"/>
    </xf>
    <xf numFmtId="41" fontId="10" fillId="0" borderId="14" xfId="20" applyNumberFormat="1" applyFont="1" applyBorder="1" applyAlignment="1">
      <alignment vertical="center"/>
    </xf>
    <xf numFmtId="176" fontId="3" fillId="0" borderId="0" xfId="20" applyNumberFormat="1" applyFont="1" applyAlignment="1">
      <alignment horizontal="right" vertical="center"/>
    </xf>
    <xf numFmtId="178" fontId="10" fillId="0" borderId="13" xfId="20" applyNumberFormat="1" applyFont="1" applyBorder="1" applyAlignment="1">
      <alignment vertical="center"/>
    </xf>
    <xf numFmtId="178" fontId="10" fillId="0" borderId="19" xfId="20" applyNumberFormat="1" applyFont="1" applyBorder="1" applyAlignment="1">
      <alignment vertical="center"/>
    </xf>
    <xf numFmtId="176" fontId="10" fillId="0" borderId="13" xfId="20" applyNumberFormat="1" applyFont="1" applyBorder="1" applyAlignment="1">
      <alignment vertical="center"/>
    </xf>
    <xf numFmtId="179" fontId="10" fillId="0" borderId="13" xfId="21" applyNumberFormat="1" applyFont="1" applyBorder="1" applyAlignment="1">
      <alignment vertical="center"/>
    </xf>
    <xf numFmtId="179" fontId="10" fillId="0" borderId="19" xfId="21" applyNumberFormat="1" applyFont="1" applyBorder="1" applyAlignment="1">
      <alignment vertical="center"/>
    </xf>
    <xf numFmtId="178" fontId="10" fillId="0" borderId="20" xfId="20" applyNumberFormat="1" applyFont="1" applyBorder="1" applyAlignment="1">
      <alignment horizontal="right" vertical="center"/>
    </xf>
    <xf numFmtId="178" fontId="10" fillId="0" borderId="21" xfId="20" applyNumberFormat="1" applyFont="1" applyBorder="1" applyAlignment="1">
      <alignment vertical="center"/>
    </xf>
    <xf numFmtId="178" fontId="10" fillId="0" borderId="21" xfId="20" applyNumberFormat="1" applyFont="1" applyBorder="1" applyAlignment="1">
      <alignment horizontal="center" vertical="center"/>
    </xf>
    <xf numFmtId="178" fontId="8" fillId="0" borderId="13" xfId="20" applyNumberFormat="1" applyFont="1" applyBorder="1" applyAlignment="1">
      <alignment horizontal="right" vertical="center"/>
    </xf>
    <xf numFmtId="178" fontId="8" fillId="0" borderId="13" xfId="20" applyNumberFormat="1" applyFont="1" applyBorder="1" applyAlignment="1">
      <alignment horizontal="center" vertical="center"/>
    </xf>
    <xf numFmtId="178" fontId="8" fillId="0" borderId="19" xfId="20" applyNumberFormat="1" applyFont="1" applyBorder="1" applyAlignment="1">
      <alignment horizontal="center" vertical="center"/>
    </xf>
    <xf numFmtId="178" fontId="10" fillId="0" borderId="13" xfId="20" applyNumberFormat="1" applyFont="1" applyBorder="1" applyAlignment="1">
      <alignment vertical="top"/>
    </xf>
    <xf numFmtId="178" fontId="10" fillId="0" borderId="19" xfId="20" applyNumberFormat="1" applyFont="1" applyBorder="1" applyAlignment="1">
      <alignment vertical="top"/>
    </xf>
    <xf numFmtId="178" fontId="10" fillId="0" borderId="13" xfId="20" applyNumberFormat="1" applyFont="1" applyBorder="1" applyAlignment="1">
      <alignment horizontal="right" vertical="center"/>
    </xf>
    <xf numFmtId="178" fontId="10" fillId="0" borderId="19" xfId="20" applyNumberFormat="1" applyFont="1" applyBorder="1" applyAlignment="1">
      <alignment horizontal="right" vertical="center"/>
    </xf>
    <xf numFmtId="178" fontId="8" fillId="0" borderId="16" xfId="20" applyNumberFormat="1" applyFont="1" applyBorder="1" applyAlignment="1">
      <alignment vertical="center"/>
    </xf>
    <xf numFmtId="176" fontId="10" fillId="0" borderId="13" xfId="20" applyNumberFormat="1" applyFont="1" applyBorder="1" applyAlignment="1">
      <alignment horizontal="right" vertical="center"/>
    </xf>
    <xf numFmtId="178" fontId="10" fillId="0" borderId="19" xfId="20" applyNumberFormat="1" applyFont="1" applyBorder="1" applyAlignment="1">
      <alignment horizontal="center" vertical="center"/>
    </xf>
    <xf numFmtId="41" fontId="10" fillId="0" borderId="20" xfId="20" applyNumberFormat="1" applyFont="1" applyBorder="1" applyAlignment="1">
      <alignment vertical="center"/>
    </xf>
    <xf numFmtId="0" fontId="5" fillId="0" borderId="2" xfId="22" applyFont="1" applyBorder="1" applyAlignment="1">
      <alignment horizontal="right" vertical="center"/>
    </xf>
    <xf numFmtId="0" fontId="5" fillId="0" borderId="0" xfId="22" applyFont="1"/>
    <xf numFmtId="176" fontId="10" fillId="0" borderId="0" xfId="20" applyNumberFormat="1" applyFont="1" applyAlignment="1">
      <alignment vertical="center"/>
    </xf>
    <xf numFmtId="176" fontId="15" fillId="0" borderId="22" xfId="20" applyNumberFormat="1" applyFont="1" applyBorder="1" applyAlignment="1">
      <alignment horizontal="center" vertical="center"/>
    </xf>
    <xf numFmtId="176" fontId="10" fillId="0" borderId="23" xfId="20" applyNumberFormat="1" applyFont="1" applyBorder="1" applyAlignment="1">
      <alignment horizontal="center" vertical="center"/>
    </xf>
    <xf numFmtId="0" fontId="16" fillId="0" borderId="19" xfId="20" applyFont="1" applyBorder="1" applyAlignment="1">
      <alignment horizontal="left" vertical="center"/>
    </xf>
    <xf numFmtId="0" fontId="17" fillId="0" borderId="24" xfId="20" applyFont="1" applyBorder="1" applyAlignment="1">
      <alignment horizontal="left" vertical="center"/>
    </xf>
    <xf numFmtId="0" fontId="17" fillId="0" borderId="25" xfId="20" applyFont="1" applyBorder="1" applyAlignment="1">
      <alignment horizontal="left" vertical="center"/>
    </xf>
    <xf numFmtId="176" fontId="15" fillId="0" borderId="26" xfId="20" applyNumberFormat="1" applyFont="1" applyBorder="1" applyAlignment="1">
      <alignment horizontal="center" vertical="center"/>
    </xf>
    <xf numFmtId="176" fontId="10" fillId="0" borderId="10" xfId="20" applyNumberFormat="1" applyFont="1" applyBorder="1" applyAlignment="1">
      <alignment horizontal="center" vertical="center"/>
    </xf>
    <xf numFmtId="176" fontId="15" fillId="0" borderId="16" xfId="20" applyNumberFormat="1" applyFont="1" applyBorder="1" applyAlignment="1">
      <alignment horizontal="left" vertical="center"/>
    </xf>
    <xf numFmtId="176" fontId="10" fillId="0" borderId="27" xfId="20" applyNumberFormat="1" applyFont="1" applyBorder="1" applyAlignment="1">
      <alignment horizontal="left" vertical="center"/>
    </xf>
    <xf numFmtId="176" fontId="10" fillId="0" borderId="28" xfId="20" applyNumberFormat="1" applyFont="1" applyBorder="1" applyAlignment="1">
      <alignment horizontal="left" vertical="center"/>
    </xf>
    <xf numFmtId="176" fontId="4" fillId="0" borderId="0" xfId="20" applyNumberFormat="1" applyFont="1" applyAlignment="1">
      <alignment horizontal="center" vertical="center"/>
    </xf>
    <xf numFmtId="176" fontId="9" fillId="0" borderId="0" xfId="20" applyNumberFormat="1" applyFont="1" applyAlignment="1">
      <alignment horizontal="center" vertical="center"/>
    </xf>
    <xf numFmtId="176" fontId="8" fillId="0" borderId="0" xfId="20" applyNumberFormat="1" applyFont="1" applyAlignment="1">
      <alignment horizontal="center" vertical="center"/>
    </xf>
    <xf numFmtId="0" fontId="5" fillId="0" borderId="29" xfId="20" applyFont="1" applyBorder="1" applyAlignment="1">
      <alignment horizontal="center" vertical="center"/>
    </xf>
    <xf numFmtId="0" fontId="7" fillId="0" borderId="30" xfId="20" applyFont="1" applyBorder="1" applyAlignment="1">
      <alignment horizontal="center" vertical="center"/>
    </xf>
    <xf numFmtId="0" fontId="7" fillId="0" borderId="18" xfId="20" applyFont="1" applyBorder="1" applyAlignment="1">
      <alignment horizontal="center" vertical="center"/>
    </xf>
    <xf numFmtId="0" fontId="5" fillId="0" borderId="2" xfId="20" applyFont="1" applyBorder="1" applyAlignment="1">
      <alignment horizontal="center" vertical="center"/>
    </xf>
    <xf numFmtId="0" fontId="6" fillId="0" borderId="9" xfId="20" applyFont="1" applyBorder="1" applyAlignment="1">
      <alignment horizontal="center" vertical="center"/>
    </xf>
    <xf numFmtId="49" fontId="5" fillId="0" borderId="29" xfId="20" applyNumberFormat="1" applyFont="1" applyBorder="1" applyAlignment="1">
      <alignment horizontal="center" vertical="center"/>
    </xf>
    <xf numFmtId="176" fontId="3" fillId="0" borderId="31" xfId="20" applyNumberFormat="1" applyFont="1" applyBorder="1" applyAlignment="1">
      <alignment horizontal="center" vertical="center"/>
    </xf>
    <xf numFmtId="176" fontId="3" fillId="0" borderId="26" xfId="20" applyNumberFormat="1" applyFont="1" applyBorder="1" applyAlignment="1">
      <alignment horizontal="center" vertical="center"/>
    </xf>
    <xf numFmtId="176" fontId="8" fillId="0" borderId="28" xfId="20" applyNumberFormat="1" applyFont="1" applyBorder="1" applyAlignment="1">
      <alignment horizontal="center" vertical="center"/>
    </xf>
    <xf numFmtId="0" fontId="7" fillId="0" borderId="28" xfId="20" applyFont="1" applyBorder="1" applyAlignment="1">
      <alignment horizontal="center" vertical="center"/>
    </xf>
    <xf numFmtId="176" fontId="3" fillId="0" borderId="22" xfId="20" applyNumberFormat="1" applyFont="1" applyBorder="1" applyAlignment="1">
      <alignment horizontal="center" vertical="center"/>
    </xf>
    <xf numFmtId="176" fontId="8" fillId="0" borderId="25" xfId="20" applyNumberFormat="1" applyFont="1" applyBorder="1" applyAlignment="1">
      <alignment horizontal="center" vertical="center"/>
    </xf>
    <xf numFmtId="49" fontId="3" fillId="0" borderId="0" xfId="20" applyNumberFormat="1" applyFont="1" applyAlignment="1">
      <alignment horizontal="center" vertical="center"/>
    </xf>
    <xf numFmtId="0" fontId="6" fillId="0" borderId="30" xfId="20" applyFont="1" applyBorder="1" applyAlignment="1">
      <alignment horizontal="center" vertical="center"/>
    </xf>
    <xf numFmtId="0" fontId="6" fillId="0" borderId="18" xfId="20" applyFont="1" applyBorder="1" applyAlignment="1">
      <alignment horizontal="center" vertical="center"/>
    </xf>
    <xf numFmtId="176" fontId="8" fillId="0" borderId="16" xfId="20" applyNumberFormat="1" applyFont="1" applyBorder="1" applyAlignment="1">
      <alignment vertical="center"/>
    </xf>
    <xf numFmtId="0" fontId="6" fillId="0" borderId="0" xfId="20" applyFont="1" applyBorder="1" applyAlignment="1">
      <alignment horizontal="center" vertical="center"/>
    </xf>
    <xf numFmtId="41" fontId="12" fillId="0" borderId="13" xfId="20" applyNumberFormat="1" applyFont="1" applyBorder="1" applyAlignment="1">
      <alignment horizontal="center" vertical="center"/>
    </xf>
    <xf numFmtId="41" fontId="12" fillId="0" borderId="19" xfId="20" applyNumberFormat="1" applyFont="1" applyBorder="1" applyAlignment="1">
      <alignment horizontal="center" vertical="center"/>
    </xf>
    <xf numFmtId="41" fontId="12" fillId="0" borderId="16" xfId="20" applyNumberFormat="1" applyFont="1" applyBorder="1" applyAlignment="1">
      <alignment vertical="center"/>
    </xf>
    <xf numFmtId="176" fontId="8" fillId="0" borderId="13" xfId="20" applyNumberFormat="1" applyFont="1" applyBorder="1" applyAlignment="1">
      <alignment horizontal="right" vertical="center"/>
    </xf>
    <xf numFmtId="176" fontId="8" fillId="0" borderId="19" xfId="20" applyNumberFormat="1" applyFont="1" applyBorder="1" applyAlignment="1">
      <alignment horizontal="right" vertical="center"/>
    </xf>
    <xf numFmtId="178" fontId="10" fillId="0" borderId="0" xfId="20" applyNumberFormat="1" applyFont="1" applyBorder="1" applyAlignment="1">
      <alignment horizontal="center" vertical="center"/>
    </xf>
    <xf numFmtId="176" fontId="8" fillId="0" borderId="0" xfId="20" applyNumberFormat="1" applyFont="1" applyBorder="1" applyAlignment="1">
      <alignment vertical="center"/>
    </xf>
    <xf numFmtId="176" fontId="10" fillId="0" borderId="0" xfId="20" applyNumberFormat="1" applyFont="1" applyBorder="1" applyAlignment="1">
      <alignment vertical="center"/>
    </xf>
    <xf numFmtId="176" fontId="8" fillId="0" borderId="0" xfId="20" applyNumberFormat="1" applyFont="1" applyBorder="1" applyAlignment="1">
      <alignment horizontal="left" vertical="center"/>
    </xf>
    <xf numFmtId="176" fontId="4" fillId="0" borderId="0" xfId="20" applyNumberFormat="1" applyFont="1" applyBorder="1" applyAlignment="1">
      <alignment horizontal="center" vertical="center"/>
    </xf>
    <xf numFmtId="176" fontId="9" fillId="0" borderId="0" xfId="20" applyNumberFormat="1" applyFont="1" applyBorder="1" applyAlignment="1">
      <alignment horizontal="center" vertical="center"/>
    </xf>
    <xf numFmtId="176" fontId="3" fillId="0" borderId="0" xfId="20" applyNumberFormat="1" applyFont="1" applyBorder="1" applyAlignment="1">
      <alignment horizontal="center" vertical="center"/>
    </xf>
    <xf numFmtId="176" fontId="8" fillId="0" borderId="0" xfId="20" applyNumberFormat="1" applyFont="1" applyBorder="1" applyAlignment="1">
      <alignment horizontal="center" vertical="center"/>
    </xf>
    <xf numFmtId="176" fontId="8" fillId="0" borderId="16" xfId="20" applyNumberFormat="1" applyFont="1" applyBorder="1" applyAlignment="1">
      <alignment horizontal="right" vertical="center"/>
    </xf>
    <xf numFmtId="176" fontId="8" fillId="0" borderId="32" xfId="20" applyNumberFormat="1" applyFont="1" applyBorder="1" applyAlignment="1">
      <alignment horizontal="right" vertical="center"/>
    </xf>
    <xf numFmtId="178" fontId="8" fillId="0" borderId="13" xfId="20" applyNumberFormat="1" applyFont="1" applyBorder="1" applyAlignment="1">
      <alignment vertical="center"/>
    </xf>
    <xf numFmtId="178" fontId="8" fillId="0" borderId="20" xfId="20" applyNumberFormat="1" applyFont="1" applyBorder="1" applyAlignment="1">
      <alignment vertical="center"/>
    </xf>
    <xf numFmtId="176" fontId="8" fillId="0" borderId="20" xfId="20" applyNumberFormat="1" applyFont="1" applyBorder="1" applyAlignment="1">
      <alignment horizontal="right" vertical="center"/>
    </xf>
    <xf numFmtId="176" fontId="14" fillId="0" borderId="0" xfId="20" applyNumberFormat="1"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一般 2" xfId="20"/>
    <cellStyle name="千分位" xfId="21"/>
    <cellStyle name="一般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42"/>
  <sheetViews>
    <sheetView tabSelected="1" zoomScale="110" zoomScaleNormal="110" workbookViewId="0" topLeftCell="A34">
      <selection activeCell="W10" sqref="W10"/>
    </sheetView>
  </sheetViews>
  <sheetFormatPr defaultColWidth="9.28125" defaultRowHeight="15" customHeight="1"/>
  <cols>
    <col min="1" max="1" width="7.140625" style="92" customWidth="1"/>
    <col min="2" max="2" width="7.8515625" style="92" customWidth="1"/>
    <col min="3" max="3" width="8.57421875" style="92" customWidth="1"/>
    <col min="4" max="4" width="7.140625" style="92" customWidth="1"/>
    <col min="5" max="6" width="10.421875" style="92" customWidth="1"/>
    <col min="7" max="7" width="15.28125" style="92" customWidth="1"/>
    <col min="8" max="8" width="10.140625" style="92" customWidth="1"/>
    <col min="9" max="9" width="7.7109375" style="92" customWidth="1"/>
    <col min="10" max="10" width="8.00390625" style="92" customWidth="1"/>
    <col min="11" max="11" width="8.28125" style="92" customWidth="1"/>
    <col min="12" max="13" width="8.421875" style="92" customWidth="1"/>
    <col min="14" max="14" width="8.28125" style="92" customWidth="1"/>
    <col min="15" max="16" width="7.57421875" style="92" customWidth="1"/>
    <col min="17" max="17" width="7.28125" style="92" customWidth="1"/>
    <col min="18" max="18" width="9.28125" style="92" customWidth="1"/>
    <col min="19" max="19" width="8.57421875" style="92" customWidth="1"/>
    <col min="20" max="20" width="8.00390625" style="92" customWidth="1"/>
    <col min="21" max="21" width="36.421875" style="11" customWidth="1"/>
    <col min="22" max="244" width="9.00390625" style="92" bestFit="1" customWidth="1"/>
    <col min="245" max="245" width="5.8515625" style="92" customWidth="1"/>
    <col min="246" max="246" width="7.8515625" style="92" customWidth="1"/>
    <col min="247" max="261" width="6.140625" style="92" customWidth="1"/>
    <col min="262" max="262" width="7.421875" style="92" customWidth="1"/>
    <col min="263" max="277" width="6.140625" style="92" customWidth="1"/>
    <col min="278" max="500" width="9.00390625" style="92" bestFit="1" customWidth="1"/>
    <col min="501" max="501" width="5.8515625" style="92" customWidth="1"/>
    <col min="502" max="502" width="7.8515625" style="92" customWidth="1"/>
    <col min="503" max="517" width="6.140625" style="92" customWidth="1"/>
    <col min="518" max="518" width="7.421875" style="92" customWidth="1"/>
    <col min="519" max="533" width="6.140625" style="92" customWidth="1"/>
    <col min="534" max="756" width="9.00390625" style="92" bestFit="1" customWidth="1"/>
    <col min="757" max="757" width="5.8515625" style="92" customWidth="1"/>
    <col min="758" max="758" width="7.8515625" style="92" customWidth="1"/>
    <col min="759" max="773" width="6.140625" style="92" customWidth="1"/>
    <col min="774" max="774" width="7.421875" style="92" customWidth="1"/>
    <col min="775" max="789" width="6.140625" style="92" customWidth="1"/>
    <col min="790" max="1012" width="9.00390625" style="92" bestFit="1" customWidth="1"/>
    <col min="1013" max="1013" width="5.8515625" style="92" customWidth="1"/>
    <col min="1014" max="1014" width="7.8515625" style="92" customWidth="1"/>
    <col min="1015" max="1029" width="6.140625" style="92" customWidth="1"/>
    <col min="1030" max="1030" width="7.421875" style="92" customWidth="1"/>
    <col min="1031" max="1045" width="6.140625" style="92" customWidth="1"/>
    <col min="1046" max="1268" width="9.00390625" style="92" bestFit="1" customWidth="1"/>
    <col min="1269" max="1269" width="5.8515625" style="92" customWidth="1"/>
    <col min="1270" max="1270" width="7.8515625" style="92" customWidth="1"/>
    <col min="1271" max="1285" width="6.140625" style="92" customWidth="1"/>
    <col min="1286" max="1286" width="7.421875" style="92" customWidth="1"/>
    <col min="1287" max="1301" width="6.140625" style="92" customWidth="1"/>
    <col min="1302" max="1524" width="9.00390625" style="92" bestFit="1" customWidth="1"/>
    <col min="1525" max="1525" width="5.8515625" style="92" customWidth="1"/>
    <col min="1526" max="1526" width="7.8515625" style="92" customWidth="1"/>
    <col min="1527" max="1541" width="6.140625" style="92" customWidth="1"/>
    <col min="1542" max="1542" width="7.421875" style="92" customWidth="1"/>
    <col min="1543" max="1557" width="6.140625" style="92" customWidth="1"/>
    <col min="1558" max="1780" width="9.00390625" style="92" bestFit="1" customWidth="1"/>
    <col min="1781" max="1781" width="5.8515625" style="92" customWidth="1"/>
    <col min="1782" max="1782" width="7.8515625" style="92" customWidth="1"/>
    <col min="1783" max="1797" width="6.140625" style="92" customWidth="1"/>
    <col min="1798" max="1798" width="7.421875" style="92" customWidth="1"/>
    <col min="1799" max="1813" width="6.140625" style="92" customWidth="1"/>
    <col min="1814" max="2036" width="9.00390625" style="92" bestFit="1" customWidth="1"/>
    <col min="2037" max="2037" width="5.8515625" style="92" customWidth="1"/>
    <col min="2038" max="2038" width="7.8515625" style="92" customWidth="1"/>
    <col min="2039" max="2053" width="6.140625" style="92" customWidth="1"/>
    <col min="2054" max="2054" width="7.421875" style="92" customWidth="1"/>
    <col min="2055" max="2069" width="6.140625" style="92" customWidth="1"/>
    <col min="2070" max="2292" width="9.00390625" style="92" bestFit="1" customWidth="1"/>
    <col min="2293" max="2293" width="5.8515625" style="92" customWidth="1"/>
    <col min="2294" max="2294" width="7.8515625" style="92" customWidth="1"/>
    <col min="2295" max="2309" width="6.140625" style="92" customWidth="1"/>
    <col min="2310" max="2310" width="7.421875" style="92" customWidth="1"/>
    <col min="2311" max="2325" width="6.140625" style="92" customWidth="1"/>
    <col min="2326" max="2548" width="9.00390625" style="92" bestFit="1" customWidth="1"/>
    <col min="2549" max="2549" width="5.8515625" style="92" customWidth="1"/>
    <col min="2550" max="2550" width="7.8515625" style="92" customWidth="1"/>
    <col min="2551" max="2565" width="6.140625" style="92" customWidth="1"/>
    <col min="2566" max="2566" width="7.421875" style="92" customWidth="1"/>
    <col min="2567" max="2581" width="6.140625" style="92" customWidth="1"/>
    <col min="2582" max="2804" width="9.00390625" style="92" bestFit="1" customWidth="1"/>
    <col min="2805" max="2805" width="5.8515625" style="92" customWidth="1"/>
    <col min="2806" max="2806" width="7.8515625" style="92" customWidth="1"/>
    <col min="2807" max="2821" width="6.140625" style="92" customWidth="1"/>
    <col min="2822" max="2822" width="7.421875" style="92" customWidth="1"/>
    <col min="2823" max="2837" width="6.140625" style="92" customWidth="1"/>
    <col min="2838" max="3060" width="9.00390625" style="92" bestFit="1" customWidth="1"/>
    <col min="3061" max="3061" width="5.8515625" style="92" customWidth="1"/>
    <col min="3062" max="3062" width="7.8515625" style="92" customWidth="1"/>
    <col min="3063" max="3077" width="6.140625" style="92" customWidth="1"/>
    <col min="3078" max="3078" width="7.421875" style="92" customWidth="1"/>
    <col min="3079" max="3093" width="6.140625" style="92" customWidth="1"/>
    <col min="3094" max="3316" width="9.00390625" style="92" bestFit="1" customWidth="1"/>
    <col min="3317" max="3317" width="5.8515625" style="92" customWidth="1"/>
    <col min="3318" max="3318" width="7.8515625" style="92" customWidth="1"/>
    <col min="3319" max="3333" width="6.140625" style="92" customWidth="1"/>
    <col min="3334" max="3334" width="7.421875" style="92" customWidth="1"/>
    <col min="3335" max="3349" width="6.140625" style="92" customWidth="1"/>
    <col min="3350" max="3572" width="9.00390625" style="92" bestFit="1" customWidth="1"/>
    <col min="3573" max="3573" width="5.8515625" style="92" customWidth="1"/>
    <col min="3574" max="3574" width="7.8515625" style="92" customWidth="1"/>
    <col min="3575" max="3589" width="6.140625" style="92" customWidth="1"/>
    <col min="3590" max="3590" width="7.421875" style="92" customWidth="1"/>
    <col min="3591" max="3605" width="6.140625" style="92" customWidth="1"/>
    <col min="3606" max="3828" width="9.00390625" style="92" bestFit="1" customWidth="1"/>
    <col min="3829" max="3829" width="5.8515625" style="92" customWidth="1"/>
    <col min="3830" max="3830" width="7.8515625" style="92" customWidth="1"/>
    <col min="3831" max="3845" width="6.140625" style="92" customWidth="1"/>
    <col min="3846" max="3846" width="7.421875" style="92" customWidth="1"/>
    <col min="3847" max="3861" width="6.140625" style="92" customWidth="1"/>
    <col min="3862" max="4084" width="9.00390625" style="92" bestFit="1" customWidth="1"/>
    <col min="4085" max="4085" width="5.8515625" style="92" customWidth="1"/>
    <col min="4086" max="4086" width="7.8515625" style="92" customWidth="1"/>
    <col min="4087" max="4101" width="6.140625" style="92" customWidth="1"/>
    <col min="4102" max="4102" width="7.421875" style="92" customWidth="1"/>
    <col min="4103" max="4117" width="6.140625" style="92" customWidth="1"/>
    <col min="4118" max="4340" width="9.00390625" style="92" bestFit="1" customWidth="1"/>
    <col min="4341" max="4341" width="5.8515625" style="92" customWidth="1"/>
    <col min="4342" max="4342" width="7.8515625" style="92" customWidth="1"/>
    <col min="4343" max="4357" width="6.140625" style="92" customWidth="1"/>
    <col min="4358" max="4358" width="7.421875" style="92" customWidth="1"/>
    <col min="4359" max="4373" width="6.140625" style="92" customWidth="1"/>
    <col min="4374" max="4596" width="9.00390625" style="92" bestFit="1" customWidth="1"/>
    <col min="4597" max="4597" width="5.8515625" style="92" customWidth="1"/>
    <col min="4598" max="4598" width="7.8515625" style="92" customWidth="1"/>
    <col min="4599" max="4613" width="6.140625" style="92" customWidth="1"/>
    <col min="4614" max="4614" width="7.421875" style="92" customWidth="1"/>
    <col min="4615" max="4629" width="6.140625" style="92" customWidth="1"/>
    <col min="4630" max="4852" width="9.00390625" style="92" bestFit="1" customWidth="1"/>
    <col min="4853" max="4853" width="5.8515625" style="92" customWidth="1"/>
    <col min="4854" max="4854" width="7.8515625" style="92" customWidth="1"/>
    <col min="4855" max="4869" width="6.140625" style="92" customWidth="1"/>
    <col min="4870" max="4870" width="7.421875" style="92" customWidth="1"/>
    <col min="4871" max="4885" width="6.140625" style="92" customWidth="1"/>
    <col min="4886" max="5108" width="9.00390625" style="92" bestFit="1" customWidth="1"/>
    <col min="5109" max="5109" width="5.8515625" style="92" customWidth="1"/>
    <col min="5110" max="5110" width="7.8515625" style="92" customWidth="1"/>
    <col min="5111" max="5125" width="6.140625" style="92" customWidth="1"/>
    <col min="5126" max="5126" width="7.421875" style="92" customWidth="1"/>
    <col min="5127" max="5141" width="6.140625" style="92" customWidth="1"/>
    <col min="5142" max="5364" width="9.00390625" style="92" bestFit="1" customWidth="1"/>
    <col min="5365" max="5365" width="5.8515625" style="92" customWidth="1"/>
    <col min="5366" max="5366" width="7.8515625" style="92" customWidth="1"/>
    <col min="5367" max="5381" width="6.140625" style="92" customWidth="1"/>
    <col min="5382" max="5382" width="7.421875" style="92" customWidth="1"/>
    <col min="5383" max="5397" width="6.140625" style="92" customWidth="1"/>
    <col min="5398" max="5620" width="9.00390625" style="92" bestFit="1" customWidth="1"/>
    <col min="5621" max="5621" width="5.8515625" style="92" customWidth="1"/>
    <col min="5622" max="5622" width="7.8515625" style="92" customWidth="1"/>
    <col min="5623" max="5637" width="6.140625" style="92" customWidth="1"/>
    <col min="5638" max="5638" width="7.421875" style="92" customWidth="1"/>
    <col min="5639" max="5653" width="6.140625" style="92" customWidth="1"/>
    <col min="5654" max="5876" width="9.00390625" style="92" bestFit="1" customWidth="1"/>
    <col min="5877" max="5877" width="5.8515625" style="92" customWidth="1"/>
    <col min="5878" max="5878" width="7.8515625" style="92" customWidth="1"/>
    <col min="5879" max="5893" width="6.140625" style="92" customWidth="1"/>
    <col min="5894" max="5894" width="7.421875" style="92" customWidth="1"/>
    <col min="5895" max="5909" width="6.140625" style="92" customWidth="1"/>
    <col min="5910" max="6132" width="9.00390625" style="92" bestFit="1" customWidth="1"/>
    <col min="6133" max="6133" width="5.8515625" style="92" customWidth="1"/>
    <col min="6134" max="6134" width="7.8515625" style="92" customWidth="1"/>
    <col min="6135" max="6149" width="6.140625" style="92" customWidth="1"/>
    <col min="6150" max="6150" width="7.421875" style="92" customWidth="1"/>
    <col min="6151" max="6165" width="6.140625" style="92" customWidth="1"/>
    <col min="6166" max="6388" width="9.00390625" style="92" bestFit="1" customWidth="1"/>
    <col min="6389" max="6389" width="5.8515625" style="92" customWidth="1"/>
    <col min="6390" max="6390" width="7.8515625" style="92" customWidth="1"/>
    <col min="6391" max="6405" width="6.140625" style="92" customWidth="1"/>
    <col min="6406" max="6406" width="7.421875" style="92" customWidth="1"/>
    <col min="6407" max="6421" width="6.140625" style="92" customWidth="1"/>
    <col min="6422" max="6644" width="9.00390625" style="92" bestFit="1" customWidth="1"/>
    <col min="6645" max="6645" width="5.8515625" style="92" customWidth="1"/>
    <col min="6646" max="6646" width="7.8515625" style="92" customWidth="1"/>
    <col min="6647" max="6661" width="6.140625" style="92" customWidth="1"/>
    <col min="6662" max="6662" width="7.421875" style="92" customWidth="1"/>
    <col min="6663" max="6677" width="6.140625" style="92" customWidth="1"/>
    <col min="6678" max="6900" width="9.00390625" style="92" bestFit="1" customWidth="1"/>
    <col min="6901" max="6901" width="5.8515625" style="92" customWidth="1"/>
    <col min="6902" max="6902" width="7.8515625" style="92" customWidth="1"/>
    <col min="6903" max="6917" width="6.140625" style="92" customWidth="1"/>
    <col min="6918" max="6918" width="7.421875" style="92" customWidth="1"/>
    <col min="6919" max="6933" width="6.140625" style="92" customWidth="1"/>
    <col min="6934" max="7156" width="9.00390625" style="92" bestFit="1" customWidth="1"/>
    <col min="7157" max="7157" width="5.8515625" style="92" customWidth="1"/>
    <col min="7158" max="7158" width="7.8515625" style="92" customWidth="1"/>
    <col min="7159" max="7173" width="6.140625" style="92" customWidth="1"/>
    <col min="7174" max="7174" width="7.421875" style="92" customWidth="1"/>
    <col min="7175" max="7189" width="6.140625" style="92" customWidth="1"/>
    <col min="7190" max="7412" width="9.00390625" style="92" bestFit="1" customWidth="1"/>
    <col min="7413" max="7413" width="5.8515625" style="92" customWidth="1"/>
    <col min="7414" max="7414" width="7.8515625" style="92" customWidth="1"/>
    <col min="7415" max="7429" width="6.140625" style="92" customWidth="1"/>
    <col min="7430" max="7430" width="7.421875" style="92" customWidth="1"/>
    <col min="7431" max="7445" width="6.140625" style="92" customWidth="1"/>
    <col min="7446" max="7668" width="9.00390625" style="92" bestFit="1" customWidth="1"/>
    <col min="7669" max="7669" width="5.8515625" style="92" customWidth="1"/>
    <col min="7670" max="7670" width="7.8515625" style="92" customWidth="1"/>
    <col min="7671" max="7685" width="6.140625" style="92" customWidth="1"/>
    <col min="7686" max="7686" width="7.421875" style="92" customWidth="1"/>
    <col min="7687" max="7701" width="6.140625" style="92" customWidth="1"/>
    <col min="7702" max="7924" width="9.00390625" style="92" bestFit="1" customWidth="1"/>
    <col min="7925" max="7925" width="5.8515625" style="92" customWidth="1"/>
    <col min="7926" max="7926" width="7.8515625" style="92" customWidth="1"/>
    <col min="7927" max="7941" width="6.140625" style="92" customWidth="1"/>
    <col min="7942" max="7942" width="7.421875" style="92" customWidth="1"/>
    <col min="7943" max="7957" width="6.140625" style="92" customWidth="1"/>
    <col min="7958" max="8180" width="9.00390625" style="92" bestFit="1" customWidth="1"/>
    <col min="8181" max="8181" width="5.8515625" style="92" customWidth="1"/>
    <col min="8182" max="8182" width="7.8515625" style="92" customWidth="1"/>
    <col min="8183" max="8197" width="6.140625" style="92" customWidth="1"/>
    <col min="8198" max="8198" width="7.421875" style="92" customWidth="1"/>
    <col min="8199" max="8213" width="6.140625" style="92" customWidth="1"/>
    <col min="8214" max="8436" width="9.00390625" style="92" bestFit="1" customWidth="1"/>
    <col min="8437" max="8437" width="5.8515625" style="92" customWidth="1"/>
    <col min="8438" max="8438" width="7.8515625" style="92" customWidth="1"/>
    <col min="8439" max="8453" width="6.140625" style="92" customWidth="1"/>
    <col min="8454" max="8454" width="7.421875" style="92" customWidth="1"/>
    <col min="8455" max="8469" width="6.140625" style="92" customWidth="1"/>
    <col min="8470" max="8692" width="9.00390625" style="92" bestFit="1" customWidth="1"/>
    <col min="8693" max="8693" width="5.8515625" style="92" customWidth="1"/>
    <col min="8694" max="8694" width="7.8515625" style="92" customWidth="1"/>
    <col min="8695" max="8709" width="6.140625" style="92" customWidth="1"/>
    <col min="8710" max="8710" width="7.421875" style="92" customWidth="1"/>
    <col min="8711" max="8725" width="6.140625" style="92" customWidth="1"/>
    <col min="8726" max="8948" width="9.00390625" style="92" bestFit="1" customWidth="1"/>
    <col min="8949" max="8949" width="5.8515625" style="92" customWidth="1"/>
    <col min="8950" max="8950" width="7.8515625" style="92" customWidth="1"/>
    <col min="8951" max="8965" width="6.140625" style="92" customWidth="1"/>
    <col min="8966" max="8966" width="7.421875" style="92" customWidth="1"/>
    <col min="8967" max="8981" width="6.140625" style="92" customWidth="1"/>
    <col min="8982" max="9204" width="9.00390625" style="92" bestFit="1" customWidth="1"/>
    <col min="9205" max="9205" width="5.8515625" style="92" customWidth="1"/>
    <col min="9206" max="9206" width="7.8515625" style="92" customWidth="1"/>
    <col min="9207" max="9221" width="6.140625" style="92" customWidth="1"/>
    <col min="9222" max="9222" width="7.421875" style="92" customWidth="1"/>
    <col min="9223" max="9237" width="6.140625" style="92" customWidth="1"/>
    <col min="9238" max="9460" width="9.00390625" style="92" bestFit="1" customWidth="1"/>
    <col min="9461" max="9461" width="5.8515625" style="92" customWidth="1"/>
    <col min="9462" max="9462" width="7.8515625" style="92" customWidth="1"/>
    <col min="9463" max="9477" width="6.140625" style="92" customWidth="1"/>
    <col min="9478" max="9478" width="7.421875" style="92" customWidth="1"/>
    <col min="9479" max="9493" width="6.140625" style="92" customWidth="1"/>
    <col min="9494" max="9716" width="9.00390625" style="92" bestFit="1" customWidth="1"/>
    <col min="9717" max="9717" width="5.8515625" style="92" customWidth="1"/>
    <col min="9718" max="9718" width="7.8515625" style="92" customWidth="1"/>
    <col min="9719" max="9733" width="6.140625" style="92" customWidth="1"/>
    <col min="9734" max="9734" width="7.421875" style="92" customWidth="1"/>
    <col min="9735" max="9749" width="6.140625" style="92" customWidth="1"/>
    <col min="9750" max="9972" width="9.00390625" style="92" bestFit="1" customWidth="1"/>
    <col min="9973" max="9973" width="5.8515625" style="92" customWidth="1"/>
    <col min="9974" max="9974" width="7.8515625" style="92" customWidth="1"/>
    <col min="9975" max="9989" width="6.140625" style="92" customWidth="1"/>
    <col min="9990" max="9990" width="7.421875" style="92" customWidth="1"/>
    <col min="9991" max="10005" width="6.140625" style="92" customWidth="1"/>
    <col min="10006" max="10228" width="9.00390625" style="92" bestFit="1" customWidth="1"/>
    <col min="10229" max="10229" width="5.8515625" style="92" customWidth="1"/>
    <col min="10230" max="10230" width="7.8515625" style="92" customWidth="1"/>
    <col min="10231" max="10245" width="6.140625" style="92" customWidth="1"/>
    <col min="10246" max="10246" width="7.421875" style="92" customWidth="1"/>
    <col min="10247" max="10261" width="6.140625" style="92" customWidth="1"/>
    <col min="10262" max="10484" width="9.00390625" style="92" bestFit="1" customWidth="1"/>
    <col min="10485" max="10485" width="5.8515625" style="92" customWidth="1"/>
    <col min="10486" max="10486" width="7.8515625" style="92" customWidth="1"/>
    <col min="10487" max="10501" width="6.140625" style="92" customWidth="1"/>
    <col min="10502" max="10502" width="7.421875" style="92" customWidth="1"/>
    <col min="10503" max="10517" width="6.140625" style="92" customWidth="1"/>
    <col min="10518" max="10740" width="9.00390625" style="92" bestFit="1" customWidth="1"/>
    <col min="10741" max="10741" width="5.8515625" style="92" customWidth="1"/>
    <col min="10742" max="10742" width="7.8515625" style="92" customWidth="1"/>
    <col min="10743" max="10757" width="6.140625" style="92" customWidth="1"/>
    <col min="10758" max="10758" width="7.421875" style="92" customWidth="1"/>
    <col min="10759" max="10773" width="6.140625" style="92" customWidth="1"/>
    <col min="10774" max="10996" width="9.00390625" style="92" bestFit="1" customWidth="1"/>
    <col min="10997" max="10997" width="5.8515625" style="92" customWidth="1"/>
    <col min="10998" max="10998" width="7.8515625" style="92" customWidth="1"/>
    <col min="10999" max="11013" width="6.140625" style="92" customWidth="1"/>
    <col min="11014" max="11014" width="7.421875" style="92" customWidth="1"/>
    <col min="11015" max="11029" width="6.140625" style="92" customWidth="1"/>
    <col min="11030" max="11252" width="9.00390625" style="92" bestFit="1" customWidth="1"/>
    <col min="11253" max="11253" width="5.8515625" style="92" customWidth="1"/>
    <col min="11254" max="11254" width="7.8515625" style="92" customWidth="1"/>
    <col min="11255" max="11269" width="6.140625" style="92" customWidth="1"/>
    <col min="11270" max="11270" width="7.421875" style="92" customWidth="1"/>
    <col min="11271" max="11285" width="6.140625" style="92" customWidth="1"/>
    <col min="11286" max="11508" width="9.00390625" style="92" bestFit="1" customWidth="1"/>
    <col min="11509" max="11509" width="5.8515625" style="92" customWidth="1"/>
    <col min="11510" max="11510" width="7.8515625" style="92" customWidth="1"/>
    <col min="11511" max="11525" width="6.140625" style="92" customWidth="1"/>
    <col min="11526" max="11526" width="7.421875" style="92" customWidth="1"/>
    <col min="11527" max="11541" width="6.140625" style="92" customWidth="1"/>
    <col min="11542" max="11764" width="9.00390625" style="92" bestFit="1" customWidth="1"/>
    <col min="11765" max="11765" width="5.8515625" style="92" customWidth="1"/>
    <col min="11766" max="11766" width="7.8515625" style="92" customWidth="1"/>
    <col min="11767" max="11781" width="6.140625" style="92" customWidth="1"/>
    <col min="11782" max="11782" width="7.421875" style="92" customWidth="1"/>
    <col min="11783" max="11797" width="6.140625" style="92" customWidth="1"/>
    <col min="11798" max="12020" width="9.00390625" style="92" bestFit="1" customWidth="1"/>
    <col min="12021" max="12021" width="5.8515625" style="92" customWidth="1"/>
    <col min="12022" max="12022" width="7.8515625" style="92" customWidth="1"/>
    <col min="12023" max="12037" width="6.140625" style="92" customWidth="1"/>
    <col min="12038" max="12038" width="7.421875" style="92" customWidth="1"/>
    <col min="12039" max="12053" width="6.140625" style="92" customWidth="1"/>
    <col min="12054" max="12276" width="9.00390625" style="92" bestFit="1" customWidth="1"/>
    <col min="12277" max="12277" width="5.8515625" style="92" customWidth="1"/>
    <col min="12278" max="12278" width="7.8515625" style="92" customWidth="1"/>
    <col min="12279" max="12293" width="6.140625" style="92" customWidth="1"/>
    <col min="12294" max="12294" width="7.421875" style="92" customWidth="1"/>
    <col min="12295" max="12309" width="6.140625" style="92" customWidth="1"/>
    <col min="12310" max="12532" width="9.00390625" style="92" bestFit="1" customWidth="1"/>
    <col min="12533" max="12533" width="5.8515625" style="92" customWidth="1"/>
    <col min="12534" max="12534" width="7.8515625" style="92" customWidth="1"/>
    <col min="12535" max="12549" width="6.140625" style="92" customWidth="1"/>
    <col min="12550" max="12550" width="7.421875" style="92" customWidth="1"/>
    <col min="12551" max="12565" width="6.140625" style="92" customWidth="1"/>
    <col min="12566" max="12788" width="9.00390625" style="92" bestFit="1" customWidth="1"/>
    <col min="12789" max="12789" width="5.8515625" style="92" customWidth="1"/>
    <col min="12790" max="12790" width="7.8515625" style="92" customWidth="1"/>
    <col min="12791" max="12805" width="6.140625" style="92" customWidth="1"/>
    <col min="12806" max="12806" width="7.421875" style="92" customWidth="1"/>
    <col min="12807" max="12821" width="6.140625" style="92" customWidth="1"/>
    <col min="12822" max="13044" width="9.00390625" style="92" bestFit="1" customWidth="1"/>
    <col min="13045" max="13045" width="5.8515625" style="92" customWidth="1"/>
    <col min="13046" max="13046" width="7.8515625" style="92" customWidth="1"/>
    <col min="13047" max="13061" width="6.140625" style="92" customWidth="1"/>
    <col min="13062" max="13062" width="7.421875" style="92" customWidth="1"/>
    <col min="13063" max="13077" width="6.140625" style="92" customWidth="1"/>
    <col min="13078" max="13300" width="9.00390625" style="92" bestFit="1" customWidth="1"/>
    <col min="13301" max="13301" width="5.8515625" style="92" customWidth="1"/>
    <col min="13302" max="13302" width="7.8515625" style="92" customWidth="1"/>
    <col min="13303" max="13317" width="6.140625" style="92" customWidth="1"/>
    <col min="13318" max="13318" width="7.421875" style="92" customWidth="1"/>
    <col min="13319" max="13333" width="6.140625" style="92" customWidth="1"/>
    <col min="13334" max="13556" width="9.00390625" style="92" bestFit="1" customWidth="1"/>
    <col min="13557" max="13557" width="5.8515625" style="92" customWidth="1"/>
    <col min="13558" max="13558" width="7.8515625" style="92" customWidth="1"/>
    <col min="13559" max="13573" width="6.140625" style="92" customWidth="1"/>
    <col min="13574" max="13574" width="7.421875" style="92" customWidth="1"/>
    <col min="13575" max="13589" width="6.140625" style="92" customWidth="1"/>
    <col min="13590" max="13812" width="9.00390625" style="92" bestFit="1" customWidth="1"/>
    <col min="13813" max="13813" width="5.8515625" style="92" customWidth="1"/>
    <col min="13814" max="13814" width="7.8515625" style="92" customWidth="1"/>
    <col min="13815" max="13829" width="6.140625" style="92" customWidth="1"/>
    <col min="13830" max="13830" width="7.421875" style="92" customWidth="1"/>
    <col min="13831" max="13845" width="6.140625" style="92" customWidth="1"/>
    <col min="13846" max="14068" width="9.00390625" style="92" bestFit="1" customWidth="1"/>
    <col min="14069" max="14069" width="5.8515625" style="92" customWidth="1"/>
    <col min="14070" max="14070" width="7.8515625" style="92" customWidth="1"/>
    <col min="14071" max="14085" width="6.140625" style="92" customWidth="1"/>
    <col min="14086" max="14086" width="7.421875" style="92" customWidth="1"/>
    <col min="14087" max="14101" width="6.140625" style="92" customWidth="1"/>
    <col min="14102" max="14324" width="9.00390625" style="92" bestFit="1" customWidth="1"/>
    <col min="14325" max="14325" width="5.8515625" style="92" customWidth="1"/>
    <col min="14326" max="14326" width="7.8515625" style="92" customWidth="1"/>
    <col min="14327" max="14341" width="6.140625" style="92" customWidth="1"/>
    <col min="14342" max="14342" width="7.421875" style="92" customWidth="1"/>
    <col min="14343" max="14357" width="6.140625" style="92" customWidth="1"/>
    <col min="14358" max="14580" width="9.00390625" style="92" bestFit="1" customWidth="1"/>
    <col min="14581" max="14581" width="5.8515625" style="92" customWidth="1"/>
    <col min="14582" max="14582" width="7.8515625" style="92" customWidth="1"/>
    <col min="14583" max="14597" width="6.140625" style="92" customWidth="1"/>
    <col min="14598" max="14598" width="7.421875" style="92" customWidth="1"/>
    <col min="14599" max="14613" width="6.140625" style="92" customWidth="1"/>
    <col min="14614" max="14836" width="9.00390625" style="92" bestFit="1" customWidth="1"/>
    <col min="14837" max="14837" width="5.8515625" style="92" customWidth="1"/>
    <col min="14838" max="14838" width="7.8515625" style="92" customWidth="1"/>
    <col min="14839" max="14853" width="6.140625" style="92" customWidth="1"/>
    <col min="14854" max="14854" width="7.421875" style="92" customWidth="1"/>
    <col min="14855" max="14869" width="6.140625" style="92" customWidth="1"/>
    <col min="14870" max="15092" width="9.00390625" style="92" bestFit="1" customWidth="1"/>
    <col min="15093" max="15093" width="5.8515625" style="92" customWidth="1"/>
    <col min="15094" max="15094" width="7.8515625" style="92" customWidth="1"/>
    <col min="15095" max="15109" width="6.140625" style="92" customWidth="1"/>
    <col min="15110" max="15110" width="7.421875" style="92" customWidth="1"/>
    <col min="15111" max="15125" width="6.140625" style="92" customWidth="1"/>
    <col min="15126" max="15348" width="9.00390625" style="92" bestFit="1" customWidth="1"/>
    <col min="15349" max="15349" width="5.8515625" style="92" customWidth="1"/>
    <col min="15350" max="15350" width="7.8515625" style="92" customWidth="1"/>
    <col min="15351" max="15365" width="6.140625" style="92" customWidth="1"/>
    <col min="15366" max="15366" width="7.421875" style="92" customWidth="1"/>
    <col min="15367" max="15381" width="6.140625" style="92" customWidth="1"/>
    <col min="15382" max="15604" width="9.00390625" style="92" bestFit="1" customWidth="1"/>
    <col min="15605" max="15605" width="5.8515625" style="92" customWidth="1"/>
    <col min="15606" max="15606" width="7.8515625" style="92" customWidth="1"/>
    <col min="15607" max="15621" width="6.140625" style="92" customWidth="1"/>
    <col min="15622" max="15622" width="7.421875" style="92" customWidth="1"/>
    <col min="15623" max="15637" width="6.140625" style="92" customWidth="1"/>
    <col min="15638" max="15860" width="9.00390625" style="92" bestFit="1" customWidth="1"/>
    <col min="15861" max="15861" width="5.8515625" style="92" customWidth="1"/>
    <col min="15862" max="15862" width="7.8515625" style="92" customWidth="1"/>
    <col min="15863" max="15877" width="6.140625" style="92" customWidth="1"/>
    <col min="15878" max="15878" width="7.421875" style="92" customWidth="1"/>
    <col min="15879" max="15893" width="6.140625" style="92" customWidth="1"/>
    <col min="15894" max="16116" width="9.00390625" style="92" bestFit="1" customWidth="1"/>
    <col min="16117" max="16117" width="5.8515625" style="92" customWidth="1"/>
    <col min="16118" max="16118" width="7.8515625" style="92" customWidth="1"/>
    <col min="16119" max="16133" width="6.140625" style="92" customWidth="1"/>
    <col min="16134" max="16134" width="7.421875" style="92" customWidth="1"/>
    <col min="16135" max="16149" width="6.140625" style="92" customWidth="1"/>
    <col min="16150" max="16384" width="9.00390625" style="92" bestFit="1" customWidth="1"/>
  </cols>
  <sheetData>
    <row r="1" spans="1:21" ht="17.1" customHeight="1">
      <c r="A1" s="113" t="s">
        <v>0</v>
      </c>
      <c r="B1" s="114"/>
      <c r="C1" s="11"/>
      <c r="D1" s="11"/>
      <c r="E1" s="11"/>
      <c r="Q1" s="98" t="s">
        <v>66</v>
      </c>
      <c r="R1" s="99"/>
      <c r="S1" s="100" t="s">
        <v>72</v>
      </c>
      <c r="T1" s="101"/>
      <c r="U1" s="102"/>
    </row>
    <row r="2" spans="1:21" ht="17.1" customHeight="1">
      <c r="A2" s="116" t="s">
        <v>1</v>
      </c>
      <c r="B2" s="117"/>
      <c r="C2" s="12" t="s">
        <v>45</v>
      </c>
      <c r="D2" s="39"/>
      <c r="E2" s="53"/>
      <c r="F2" s="55"/>
      <c r="G2" s="55"/>
      <c r="H2" s="55"/>
      <c r="I2" s="55"/>
      <c r="J2" s="55"/>
      <c r="K2" s="55"/>
      <c r="L2" s="55"/>
      <c r="M2" s="55"/>
      <c r="N2" s="55"/>
      <c r="O2" s="55"/>
      <c r="P2" s="67"/>
      <c r="Q2" s="93" t="s">
        <v>67</v>
      </c>
      <c r="R2" s="94"/>
      <c r="S2" s="95" t="s">
        <v>73</v>
      </c>
      <c r="T2" s="96"/>
      <c r="U2" s="97"/>
    </row>
    <row r="3" spans="1:21" ht="15.95" customHeight="1">
      <c r="A3" s="103" t="s">
        <v>2</v>
      </c>
      <c r="B3" s="104"/>
      <c r="C3" s="104"/>
      <c r="D3" s="104"/>
      <c r="E3" s="104"/>
      <c r="F3" s="104"/>
      <c r="G3" s="104"/>
      <c r="H3" s="104"/>
      <c r="I3" s="104"/>
      <c r="J3" s="104"/>
      <c r="K3" s="104"/>
      <c r="L3" s="104"/>
      <c r="M3" s="104"/>
      <c r="N3" s="104"/>
      <c r="O3" s="104"/>
      <c r="P3" s="104"/>
      <c r="Q3" s="104"/>
      <c r="R3" s="104"/>
      <c r="S3" s="104"/>
      <c r="T3" s="104"/>
      <c r="U3" s="104"/>
    </row>
    <row r="4" spans="1:21" ht="15.95" customHeight="1">
      <c r="A4" s="118" t="s">
        <v>3</v>
      </c>
      <c r="B4" s="105"/>
      <c r="C4" s="105"/>
      <c r="D4" s="105"/>
      <c r="E4" s="105"/>
      <c r="F4" s="105"/>
      <c r="G4" s="105"/>
      <c r="H4" s="105"/>
      <c r="I4" s="105"/>
      <c r="J4" s="105"/>
      <c r="K4" s="105"/>
      <c r="L4" s="105"/>
      <c r="M4" s="105"/>
      <c r="N4" s="105"/>
      <c r="O4" s="105"/>
      <c r="P4" s="105"/>
      <c r="Q4" s="105"/>
      <c r="R4" s="105"/>
      <c r="S4" s="105"/>
      <c r="T4" s="105"/>
      <c r="U4" s="105"/>
    </row>
    <row r="5" spans="2:21" ht="0.75" customHeight="1">
      <c r="B5" s="4"/>
      <c r="C5" s="4"/>
      <c r="D5" s="4"/>
      <c r="E5" s="4"/>
      <c r="F5" s="4"/>
      <c r="G5" s="4"/>
      <c r="H5" s="4"/>
      <c r="I5" s="4"/>
      <c r="J5" s="4"/>
      <c r="K5" s="4"/>
      <c r="L5" s="4"/>
      <c r="M5" s="4"/>
      <c r="N5" s="4"/>
      <c r="O5" s="4"/>
      <c r="P5" s="4"/>
      <c r="Q5" s="4"/>
      <c r="R5" s="4"/>
      <c r="S5" s="4"/>
      <c r="U5" s="70" t="s">
        <v>77</v>
      </c>
    </row>
    <row r="6" spans="1:21" ht="90.75" customHeight="1">
      <c r="A6" s="1" t="s">
        <v>4</v>
      </c>
      <c r="B6" s="5" t="s">
        <v>40</v>
      </c>
      <c r="C6" s="13" t="s">
        <v>46</v>
      </c>
      <c r="D6" s="5" t="s">
        <v>47</v>
      </c>
      <c r="E6" s="54" t="s">
        <v>49</v>
      </c>
      <c r="F6" s="54" t="s">
        <v>50</v>
      </c>
      <c r="G6" s="58" t="s">
        <v>51</v>
      </c>
      <c r="H6" s="59" t="s">
        <v>52</v>
      </c>
      <c r="I6" s="61" t="s">
        <v>53</v>
      </c>
      <c r="J6" s="54" t="s">
        <v>54</v>
      </c>
      <c r="K6" s="65" t="s">
        <v>55</v>
      </c>
      <c r="L6" s="65" t="s">
        <v>57</v>
      </c>
      <c r="M6" s="65" t="s">
        <v>61</v>
      </c>
      <c r="N6" s="65" t="s">
        <v>62</v>
      </c>
      <c r="O6" s="59" t="s">
        <v>63</v>
      </c>
      <c r="P6" s="65" t="s">
        <v>65</v>
      </c>
      <c r="Q6" s="5" t="s">
        <v>68</v>
      </c>
      <c r="R6" s="54" t="s">
        <v>69</v>
      </c>
      <c r="S6" s="65" t="s">
        <v>74</v>
      </c>
      <c r="T6" s="65" t="s">
        <v>75</v>
      </c>
      <c r="U6" s="59" t="s">
        <v>78</v>
      </c>
    </row>
    <row r="7" spans="1:21" ht="14.1" customHeight="1">
      <c r="A7" s="109" t="s">
        <v>5</v>
      </c>
      <c r="B7" s="6" t="s">
        <v>41</v>
      </c>
      <c r="C7" s="14">
        <f aca="true" t="shared" si="0" ref="C7:U7">SUM(C8:C10)</f>
        <v>295</v>
      </c>
      <c r="D7" s="14">
        <f t="shared" si="0"/>
        <v>733</v>
      </c>
      <c r="E7" s="14">
        <f t="shared" si="0"/>
        <v>2117</v>
      </c>
      <c r="F7" s="14">
        <f t="shared" si="0"/>
        <v>4197</v>
      </c>
      <c r="G7" s="14">
        <f t="shared" si="0"/>
        <v>2113</v>
      </c>
      <c r="H7" s="14">
        <f t="shared" si="0"/>
        <v>1748</v>
      </c>
      <c r="I7" s="14">
        <f t="shared" si="0"/>
        <v>249</v>
      </c>
      <c r="J7" s="14">
        <f t="shared" si="0"/>
        <v>101</v>
      </c>
      <c r="K7" s="14">
        <f t="shared" si="0"/>
        <v>189</v>
      </c>
      <c r="L7" s="14">
        <f t="shared" si="0"/>
        <v>503</v>
      </c>
      <c r="M7" s="14">
        <f t="shared" si="0"/>
        <v>284</v>
      </c>
      <c r="N7" s="14">
        <f t="shared" si="0"/>
        <v>2686</v>
      </c>
      <c r="O7" s="14">
        <f t="shared" si="0"/>
        <v>122</v>
      </c>
      <c r="P7" s="14">
        <f t="shared" si="0"/>
        <v>202</v>
      </c>
      <c r="Q7" s="14">
        <f t="shared" si="0"/>
        <v>280</v>
      </c>
      <c r="R7" s="14">
        <f t="shared" si="0"/>
        <v>26</v>
      </c>
      <c r="S7" s="14">
        <f t="shared" si="0"/>
        <v>6</v>
      </c>
      <c r="T7" s="14">
        <f t="shared" si="0"/>
        <v>18</v>
      </c>
      <c r="U7" s="121">
        <f t="shared" si="0"/>
        <v>3073</v>
      </c>
    </row>
    <row r="8" spans="1:21" ht="14.1" customHeight="1">
      <c r="A8" s="122"/>
      <c r="B8" s="7" t="s">
        <v>42</v>
      </c>
      <c r="C8" s="15">
        <f aca="true" t="shared" si="1" ref="C8:U8">C12+C16+C20+C24+C28+C32+C36+C40+C44+C48+C57+C61+C65+C69+C73+C77+C81+C85+C89+C93+C97+C107+C111+C115+C119+C123+C127+C131+C135</f>
        <v>295</v>
      </c>
      <c r="D8" s="40">
        <f t="shared" si="1"/>
        <v>720</v>
      </c>
      <c r="E8" s="40">
        <f t="shared" si="1"/>
        <v>2113</v>
      </c>
      <c r="F8" s="40">
        <f t="shared" si="1"/>
        <v>4184</v>
      </c>
      <c r="G8" s="40">
        <f t="shared" si="1"/>
        <v>2112</v>
      </c>
      <c r="H8" s="40">
        <f t="shared" si="1"/>
        <v>1747</v>
      </c>
      <c r="I8" s="40">
        <f t="shared" si="1"/>
        <v>248</v>
      </c>
      <c r="J8" s="40">
        <f t="shared" si="1"/>
        <v>101</v>
      </c>
      <c r="K8" s="40">
        <f t="shared" si="1"/>
        <v>153</v>
      </c>
      <c r="L8" s="40">
        <f t="shared" si="1"/>
        <v>502</v>
      </c>
      <c r="M8" s="40">
        <f t="shared" si="1"/>
        <v>283</v>
      </c>
      <c r="N8" s="40">
        <f t="shared" si="1"/>
        <v>2666</v>
      </c>
      <c r="O8" s="40">
        <f t="shared" si="1"/>
        <v>120</v>
      </c>
      <c r="P8" s="40">
        <f t="shared" si="1"/>
        <v>201</v>
      </c>
      <c r="Q8" s="40">
        <f t="shared" si="1"/>
        <v>280</v>
      </c>
      <c r="R8" s="40">
        <f t="shared" si="1"/>
        <v>24</v>
      </c>
      <c r="S8" s="40">
        <f t="shared" si="1"/>
        <v>6</v>
      </c>
      <c r="T8" s="40">
        <f t="shared" si="1"/>
        <v>18</v>
      </c>
      <c r="U8" s="123">
        <f t="shared" si="1"/>
        <v>3068</v>
      </c>
    </row>
    <row r="9" spans="1:21" ht="14.1" customHeight="1">
      <c r="A9" s="122"/>
      <c r="B9" s="7" t="s">
        <v>43</v>
      </c>
      <c r="C9" s="15">
        <f aca="true" t="shared" si="2" ref="C9:U9">C13+C17+C21+C25+C29+C33+C37+C41+C45+C49+C58+C62+C66+C70+C74+C78+C82+C86+C90+C94+C98+C108+C112+C116+C120+C124+C128+C132+C136</f>
        <v>0</v>
      </c>
      <c r="D9" s="40">
        <f t="shared" si="2"/>
        <v>13</v>
      </c>
      <c r="E9" s="40">
        <f t="shared" si="2"/>
        <v>4</v>
      </c>
      <c r="F9" s="40">
        <f t="shared" si="2"/>
        <v>13</v>
      </c>
      <c r="G9" s="40">
        <f t="shared" si="2"/>
        <v>1</v>
      </c>
      <c r="H9" s="40">
        <f t="shared" si="2"/>
        <v>1</v>
      </c>
      <c r="I9" s="40">
        <f t="shared" si="2"/>
        <v>1</v>
      </c>
      <c r="J9" s="40">
        <f t="shared" si="2"/>
        <v>0</v>
      </c>
      <c r="K9" s="40">
        <f t="shared" si="2"/>
        <v>36</v>
      </c>
      <c r="L9" s="40">
        <f t="shared" si="2"/>
        <v>1</v>
      </c>
      <c r="M9" s="40">
        <f t="shared" si="2"/>
        <v>1</v>
      </c>
      <c r="N9" s="40">
        <f t="shared" si="2"/>
        <v>20</v>
      </c>
      <c r="O9" s="40">
        <f t="shared" si="2"/>
        <v>2</v>
      </c>
      <c r="P9" s="40">
        <f t="shared" si="2"/>
        <v>1</v>
      </c>
      <c r="Q9" s="40">
        <f t="shared" si="2"/>
        <v>0</v>
      </c>
      <c r="R9" s="40">
        <f t="shared" si="2"/>
        <v>2</v>
      </c>
      <c r="S9" s="40">
        <f t="shared" si="2"/>
        <v>0</v>
      </c>
      <c r="T9" s="40">
        <f t="shared" si="2"/>
        <v>0</v>
      </c>
      <c r="U9" s="123">
        <f t="shared" si="2"/>
        <v>5</v>
      </c>
    </row>
    <row r="10" spans="1:21" ht="14.1" customHeight="1">
      <c r="A10" s="110"/>
      <c r="B10" s="8" t="s">
        <v>44</v>
      </c>
      <c r="C10" s="15">
        <f aca="true" t="shared" si="3" ref="C10:U10">C14+C18+C22+C26+C30+C34+C38+C42+C46+C50+C59+C63+C67+C71+C75+C79+C83+C87+C91+C95+C99+C109+C113+C117+C121+C125+C129+C133+C137</f>
        <v>0</v>
      </c>
      <c r="D10" s="41">
        <f t="shared" si="3"/>
        <v>0</v>
      </c>
      <c r="E10" s="41">
        <f t="shared" si="3"/>
        <v>0</v>
      </c>
      <c r="F10" s="41">
        <f t="shared" si="3"/>
        <v>0</v>
      </c>
      <c r="G10" s="41">
        <f t="shared" si="3"/>
        <v>0</v>
      </c>
      <c r="H10" s="41">
        <f t="shared" si="3"/>
        <v>0</v>
      </c>
      <c r="I10" s="41">
        <f t="shared" si="3"/>
        <v>0</v>
      </c>
      <c r="J10" s="41">
        <f t="shared" si="3"/>
        <v>0</v>
      </c>
      <c r="K10" s="41">
        <f t="shared" si="3"/>
        <v>0</v>
      </c>
      <c r="L10" s="41">
        <f t="shared" si="3"/>
        <v>0</v>
      </c>
      <c r="M10" s="41">
        <f t="shared" si="3"/>
        <v>0</v>
      </c>
      <c r="N10" s="41">
        <f t="shared" si="3"/>
        <v>0</v>
      </c>
      <c r="O10" s="41">
        <f t="shared" si="3"/>
        <v>0</v>
      </c>
      <c r="P10" s="41">
        <f t="shared" si="3"/>
        <v>0</v>
      </c>
      <c r="Q10" s="41">
        <f t="shared" si="3"/>
        <v>0</v>
      </c>
      <c r="R10" s="41">
        <f t="shared" si="3"/>
        <v>0</v>
      </c>
      <c r="S10" s="41">
        <f t="shared" si="3"/>
        <v>0</v>
      </c>
      <c r="T10" s="41">
        <f t="shared" si="3"/>
        <v>0</v>
      </c>
      <c r="U10" s="124">
        <f t="shared" si="3"/>
        <v>0</v>
      </c>
    </row>
    <row r="11" spans="1:21" ht="14.1" customHeight="1">
      <c r="A11" s="109" t="s">
        <v>6</v>
      </c>
      <c r="B11" s="6" t="s">
        <v>41</v>
      </c>
      <c r="C11" s="16">
        <f aca="true" t="shared" si="4" ref="C11:U11">SUM(C12:C14)</f>
        <v>3</v>
      </c>
      <c r="D11" s="42">
        <f t="shared" si="4"/>
        <v>10</v>
      </c>
      <c r="E11" s="42">
        <f t="shared" si="4"/>
        <v>97</v>
      </c>
      <c r="F11" s="42">
        <f t="shared" si="4"/>
        <v>262</v>
      </c>
      <c r="G11" s="42">
        <f t="shared" si="4"/>
        <v>42</v>
      </c>
      <c r="H11" s="42">
        <f t="shared" si="4"/>
        <v>118</v>
      </c>
      <c r="I11" s="42">
        <f t="shared" si="4"/>
        <v>3</v>
      </c>
      <c r="J11" s="42">
        <f t="shared" si="4"/>
        <v>1</v>
      </c>
      <c r="K11" s="42">
        <f t="shared" si="4"/>
        <v>8</v>
      </c>
      <c r="L11" s="42">
        <f t="shared" si="4"/>
        <v>36</v>
      </c>
      <c r="M11" s="42">
        <f t="shared" si="4"/>
        <v>13</v>
      </c>
      <c r="N11" s="42">
        <f t="shared" si="4"/>
        <v>106</v>
      </c>
      <c r="O11" s="42">
        <f t="shared" si="4"/>
        <v>1</v>
      </c>
      <c r="P11" s="42">
        <f t="shared" si="4"/>
        <v>0</v>
      </c>
      <c r="Q11" s="42">
        <f t="shared" si="4"/>
        <v>0</v>
      </c>
      <c r="R11" s="42">
        <f t="shared" si="4"/>
        <v>0</v>
      </c>
      <c r="S11" s="42">
        <f t="shared" si="4"/>
        <v>0</v>
      </c>
      <c r="T11" s="42">
        <f t="shared" si="4"/>
        <v>0</v>
      </c>
      <c r="U11" s="125">
        <f t="shared" si="4"/>
        <v>168</v>
      </c>
    </row>
    <row r="12" spans="1:21" ht="14.1" customHeight="1">
      <c r="A12" s="122"/>
      <c r="B12" s="7" t="s">
        <v>42</v>
      </c>
      <c r="C12" s="17">
        <v>3</v>
      </c>
      <c r="D12" s="43">
        <v>10</v>
      </c>
      <c r="E12" s="43">
        <v>97</v>
      </c>
      <c r="F12" s="43">
        <v>262</v>
      </c>
      <c r="G12" s="43">
        <v>42</v>
      </c>
      <c r="H12" s="43">
        <v>118</v>
      </c>
      <c r="I12" s="17">
        <v>3</v>
      </c>
      <c r="J12" s="17">
        <v>1</v>
      </c>
      <c r="K12" s="17">
        <v>8</v>
      </c>
      <c r="L12" s="43">
        <v>36</v>
      </c>
      <c r="M12" s="43">
        <v>12</v>
      </c>
      <c r="N12" s="17">
        <v>106</v>
      </c>
      <c r="O12" s="17">
        <v>1</v>
      </c>
      <c r="P12" s="43">
        <v>0</v>
      </c>
      <c r="Q12" s="43">
        <v>0</v>
      </c>
      <c r="R12" s="43">
        <v>0</v>
      </c>
      <c r="S12" s="43">
        <v>0</v>
      </c>
      <c r="T12" s="43">
        <v>0</v>
      </c>
      <c r="U12" s="71">
        <v>167</v>
      </c>
    </row>
    <row r="13" spans="1:21" ht="14.1" customHeight="1">
      <c r="A13" s="122"/>
      <c r="B13" s="7" t="s">
        <v>43</v>
      </c>
      <c r="C13" s="17">
        <v>0</v>
      </c>
      <c r="D13" s="43">
        <v>0</v>
      </c>
      <c r="E13" s="43">
        <v>0</v>
      </c>
      <c r="F13" s="43">
        <v>0</v>
      </c>
      <c r="G13" s="43">
        <v>0</v>
      </c>
      <c r="H13" s="43">
        <v>0</v>
      </c>
      <c r="I13" s="17">
        <v>0</v>
      </c>
      <c r="J13" s="17">
        <v>0</v>
      </c>
      <c r="K13" s="17">
        <v>0</v>
      </c>
      <c r="L13" s="43">
        <v>0</v>
      </c>
      <c r="M13" s="43">
        <v>1</v>
      </c>
      <c r="N13" s="17">
        <v>0</v>
      </c>
      <c r="O13" s="17">
        <v>0</v>
      </c>
      <c r="P13" s="43">
        <v>0</v>
      </c>
      <c r="Q13" s="43">
        <v>0</v>
      </c>
      <c r="R13" s="43">
        <v>0</v>
      </c>
      <c r="S13" s="43">
        <v>0</v>
      </c>
      <c r="T13" s="43">
        <v>0</v>
      </c>
      <c r="U13" s="71">
        <v>1</v>
      </c>
    </row>
    <row r="14" spans="1:21" ht="14.1" customHeight="1">
      <c r="A14" s="110"/>
      <c r="B14" s="8" t="s">
        <v>44</v>
      </c>
      <c r="C14" s="18">
        <v>0</v>
      </c>
      <c r="D14" s="44">
        <v>0</v>
      </c>
      <c r="E14" s="44">
        <v>0</v>
      </c>
      <c r="F14" s="44">
        <v>0</v>
      </c>
      <c r="G14" s="44">
        <v>0</v>
      </c>
      <c r="H14" s="44">
        <v>0</v>
      </c>
      <c r="I14" s="18">
        <v>0</v>
      </c>
      <c r="J14" s="18">
        <v>0</v>
      </c>
      <c r="K14" s="18">
        <v>0</v>
      </c>
      <c r="L14" s="44">
        <v>0</v>
      </c>
      <c r="M14" s="44">
        <v>0</v>
      </c>
      <c r="N14" s="18">
        <v>0</v>
      </c>
      <c r="O14" s="18">
        <v>0</v>
      </c>
      <c r="P14" s="44">
        <v>0</v>
      </c>
      <c r="Q14" s="44">
        <v>0</v>
      </c>
      <c r="R14" s="44">
        <v>0</v>
      </c>
      <c r="S14" s="44">
        <v>0</v>
      </c>
      <c r="T14" s="44">
        <v>0</v>
      </c>
      <c r="U14" s="72">
        <v>0</v>
      </c>
    </row>
    <row r="15" spans="1:21" ht="14.1" customHeight="1">
      <c r="A15" s="109" t="s">
        <v>7</v>
      </c>
      <c r="B15" s="6" t="s">
        <v>41</v>
      </c>
      <c r="C15" s="14">
        <f aca="true" t="shared" si="5" ref="C15:U15">SUM(C16:C18)</f>
        <v>5</v>
      </c>
      <c r="D15" s="14">
        <f t="shared" si="5"/>
        <v>8</v>
      </c>
      <c r="E15" s="14">
        <f t="shared" si="5"/>
        <v>161</v>
      </c>
      <c r="F15" s="14">
        <f t="shared" si="5"/>
        <v>942</v>
      </c>
      <c r="G15" s="14">
        <f t="shared" si="5"/>
        <v>13</v>
      </c>
      <c r="H15" s="14">
        <f t="shared" si="5"/>
        <v>312</v>
      </c>
      <c r="I15" s="14">
        <f t="shared" si="5"/>
        <v>15</v>
      </c>
      <c r="J15" s="14">
        <f t="shared" si="5"/>
        <v>0</v>
      </c>
      <c r="K15" s="14">
        <f t="shared" si="5"/>
        <v>1</v>
      </c>
      <c r="L15" s="14">
        <f t="shared" si="5"/>
        <v>235</v>
      </c>
      <c r="M15" s="14">
        <f t="shared" si="5"/>
        <v>47</v>
      </c>
      <c r="N15" s="14">
        <f t="shared" si="5"/>
        <v>870</v>
      </c>
      <c r="O15" s="14">
        <f t="shared" si="5"/>
        <v>4</v>
      </c>
      <c r="P15" s="14">
        <f t="shared" si="5"/>
        <v>22</v>
      </c>
      <c r="Q15" s="14">
        <f t="shared" si="5"/>
        <v>0</v>
      </c>
      <c r="R15" s="14">
        <f t="shared" si="5"/>
        <v>0</v>
      </c>
      <c r="S15" s="14">
        <f t="shared" si="5"/>
        <v>0</v>
      </c>
      <c r="T15" s="14">
        <f t="shared" si="5"/>
        <v>1</v>
      </c>
      <c r="U15" s="121">
        <f t="shared" si="5"/>
        <v>1052</v>
      </c>
    </row>
    <row r="16" spans="1:21" ht="14.1" customHeight="1">
      <c r="A16" s="122"/>
      <c r="B16" s="7" t="s">
        <v>42</v>
      </c>
      <c r="C16" s="17">
        <v>5</v>
      </c>
      <c r="D16" s="43">
        <v>8</v>
      </c>
      <c r="E16" s="43">
        <v>161</v>
      </c>
      <c r="F16" s="43">
        <v>939</v>
      </c>
      <c r="G16" s="43">
        <v>13</v>
      </c>
      <c r="H16" s="43">
        <v>312</v>
      </c>
      <c r="I16" s="17">
        <v>15</v>
      </c>
      <c r="J16" s="17">
        <v>0</v>
      </c>
      <c r="K16" s="17">
        <v>1</v>
      </c>
      <c r="L16" s="43">
        <v>235</v>
      </c>
      <c r="M16" s="43">
        <v>47</v>
      </c>
      <c r="N16" s="17">
        <v>870</v>
      </c>
      <c r="O16" s="17">
        <v>4</v>
      </c>
      <c r="P16" s="43">
        <v>22</v>
      </c>
      <c r="Q16" s="43">
        <v>0</v>
      </c>
      <c r="R16" s="28">
        <v>0</v>
      </c>
      <c r="S16" s="28">
        <v>0</v>
      </c>
      <c r="T16" s="43">
        <v>1</v>
      </c>
      <c r="U16" s="71">
        <v>1052</v>
      </c>
    </row>
    <row r="17" spans="1:21" ht="14.1" customHeight="1">
      <c r="A17" s="122"/>
      <c r="B17" s="7" t="s">
        <v>43</v>
      </c>
      <c r="C17" s="17">
        <v>0</v>
      </c>
      <c r="D17" s="43">
        <v>0</v>
      </c>
      <c r="E17" s="43">
        <v>0</v>
      </c>
      <c r="F17" s="43">
        <v>3</v>
      </c>
      <c r="G17" s="43">
        <v>0</v>
      </c>
      <c r="H17" s="28">
        <v>0</v>
      </c>
      <c r="I17" s="28">
        <v>0</v>
      </c>
      <c r="J17" s="28">
        <v>0</v>
      </c>
      <c r="K17" s="28">
        <v>0</v>
      </c>
      <c r="L17" s="28">
        <v>0</v>
      </c>
      <c r="M17" s="28">
        <v>0</v>
      </c>
      <c r="N17" s="28">
        <v>0</v>
      </c>
      <c r="O17" s="28">
        <v>0</v>
      </c>
      <c r="P17" s="28">
        <v>0</v>
      </c>
      <c r="Q17" s="28">
        <v>0</v>
      </c>
      <c r="R17" s="28">
        <v>0</v>
      </c>
      <c r="S17" s="28">
        <v>0</v>
      </c>
      <c r="T17" s="28">
        <v>0</v>
      </c>
      <c r="U17" s="71">
        <v>0</v>
      </c>
    </row>
    <row r="18" spans="1:21" ht="14.1" customHeight="1">
      <c r="A18" s="110"/>
      <c r="B18" s="8" t="s">
        <v>44</v>
      </c>
      <c r="C18" s="18">
        <v>0</v>
      </c>
      <c r="D18" s="44">
        <v>0</v>
      </c>
      <c r="E18" s="44">
        <v>0</v>
      </c>
      <c r="F18" s="56">
        <v>0</v>
      </c>
      <c r="G18" s="56">
        <v>0</v>
      </c>
      <c r="H18" s="56">
        <v>0</v>
      </c>
      <c r="I18" s="56">
        <v>0</v>
      </c>
      <c r="J18" s="56">
        <v>0</v>
      </c>
      <c r="K18" s="56">
        <v>0</v>
      </c>
      <c r="L18" s="56">
        <v>0</v>
      </c>
      <c r="M18" s="56">
        <v>0</v>
      </c>
      <c r="N18" s="56">
        <v>0</v>
      </c>
      <c r="O18" s="56">
        <v>0</v>
      </c>
      <c r="P18" s="56">
        <v>0</v>
      </c>
      <c r="Q18" s="56">
        <v>0</v>
      </c>
      <c r="R18" s="56">
        <v>0</v>
      </c>
      <c r="S18" s="56">
        <v>0</v>
      </c>
      <c r="T18" s="56">
        <v>0</v>
      </c>
      <c r="U18" s="72">
        <v>0</v>
      </c>
    </row>
    <row r="19" spans="1:21" ht="14.1" customHeight="1">
      <c r="A19" s="106" t="s">
        <v>8</v>
      </c>
      <c r="B19" s="6" t="s">
        <v>41</v>
      </c>
      <c r="C19" s="14">
        <f aca="true" t="shared" si="6" ref="C19:U19">SUM(C20:C22)</f>
        <v>37</v>
      </c>
      <c r="D19" s="14">
        <f t="shared" si="6"/>
        <v>149</v>
      </c>
      <c r="E19" s="14">
        <f t="shared" si="6"/>
        <v>158</v>
      </c>
      <c r="F19" s="14">
        <f t="shared" si="6"/>
        <v>118</v>
      </c>
      <c r="G19" s="14">
        <f t="shared" si="6"/>
        <v>438</v>
      </c>
      <c r="H19" s="14">
        <f t="shared" si="6"/>
        <v>68</v>
      </c>
      <c r="I19" s="14">
        <f t="shared" si="6"/>
        <v>19</v>
      </c>
      <c r="J19" s="14">
        <f t="shared" si="6"/>
        <v>19</v>
      </c>
      <c r="K19" s="14">
        <f t="shared" si="6"/>
        <v>31</v>
      </c>
      <c r="L19" s="14">
        <f t="shared" si="6"/>
        <v>3</v>
      </c>
      <c r="M19" s="14">
        <f t="shared" si="6"/>
        <v>8</v>
      </c>
      <c r="N19" s="14">
        <f t="shared" si="6"/>
        <v>69</v>
      </c>
      <c r="O19" s="14">
        <f t="shared" si="6"/>
        <v>6</v>
      </c>
      <c r="P19" s="14">
        <f t="shared" si="6"/>
        <v>0</v>
      </c>
      <c r="Q19" s="14">
        <f t="shared" si="6"/>
        <v>52</v>
      </c>
      <c r="R19" s="14">
        <f t="shared" si="6"/>
        <v>9</v>
      </c>
      <c r="S19" s="14">
        <f t="shared" si="6"/>
        <v>1</v>
      </c>
      <c r="T19" s="14">
        <f t="shared" si="6"/>
        <v>2</v>
      </c>
      <c r="U19" s="121">
        <f t="shared" si="6"/>
        <v>24</v>
      </c>
    </row>
    <row r="20" spans="1:21" ht="14.1" customHeight="1">
      <c r="A20" s="107"/>
      <c r="B20" s="7" t="s">
        <v>42</v>
      </c>
      <c r="C20" s="17">
        <v>37</v>
      </c>
      <c r="D20" s="43">
        <v>149</v>
      </c>
      <c r="E20" s="43">
        <v>158</v>
      </c>
      <c r="F20" s="43">
        <v>118</v>
      </c>
      <c r="G20" s="43">
        <v>438</v>
      </c>
      <c r="H20" s="43">
        <v>68</v>
      </c>
      <c r="I20" s="17">
        <v>19</v>
      </c>
      <c r="J20" s="17">
        <v>19</v>
      </c>
      <c r="K20" s="17">
        <v>31</v>
      </c>
      <c r="L20" s="43">
        <v>3</v>
      </c>
      <c r="M20" s="43">
        <v>8</v>
      </c>
      <c r="N20" s="17">
        <v>69</v>
      </c>
      <c r="O20" s="17">
        <v>6</v>
      </c>
      <c r="P20" s="30">
        <v>0</v>
      </c>
      <c r="Q20" s="43">
        <v>52</v>
      </c>
      <c r="R20" s="43">
        <v>9</v>
      </c>
      <c r="S20" s="43">
        <v>1</v>
      </c>
      <c r="T20" s="43">
        <v>2</v>
      </c>
      <c r="U20" s="71">
        <v>24</v>
      </c>
    </row>
    <row r="21" spans="1:21" ht="14.1" customHeight="1">
      <c r="A21" s="107"/>
      <c r="B21" s="7" t="s">
        <v>43</v>
      </c>
      <c r="C21" s="17">
        <v>0</v>
      </c>
      <c r="D21" s="43">
        <v>0</v>
      </c>
      <c r="E21" s="43">
        <v>0</v>
      </c>
      <c r="F21" s="43">
        <v>0</v>
      </c>
      <c r="G21" s="43">
        <v>0</v>
      </c>
      <c r="H21" s="43">
        <v>0</v>
      </c>
      <c r="I21" s="17">
        <v>0</v>
      </c>
      <c r="J21" s="17">
        <v>0</v>
      </c>
      <c r="K21" s="17">
        <v>0</v>
      </c>
      <c r="L21" s="43">
        <v>0</v>
      </c>
      <c r="M21" s="43">
        <v>0</v>
      </c>
      <c r="N21" s="17">
        <v>0</v>
      </c>
      <c r="O21" s="17">
        <v>0</v>
      </c>
      <c r="P21" s="30">
        <v>0</v>
      </c>
      <c r="Q21" s="43">
        <v>0</v>
      </c>
      <c r="R21" s="43">
        <v>0</v>
      </c>
      <c r="S21" s="43">
        <v>0</v>
      </c>
      <c r="T21" s="43">
        <v>0</v>
      </c>
      <c r="U21" s="71">
        <v>0</v>
      </c>
    </row>
    <row r="22" spans="1:21" ht="14.1" customHeight="1">
      <c r="A22" s="108"/>
      <c r="B22" s="8" t="s">
        <v>44</v>
      </c>
      <c r="C22" s="18">
        <v>0</v>
      </c>
      <c r="D22" s="44">
        <v>0</v>
      </c>
      <c r="E22" s="44">
        <v>0</v>
      </c>
      <c r="F22" s="44">
        <v>0</v>
      </c>
      <c r="G22" s="44">
        <v>0</v>
      </c>
      <c r="H22" s="44">
        <v>0</v>
      </c>
      <c r="I22" s="18">
        <v>0</v>
      </c>
      <c r="J22" s="18">
        <v>0</v>
      </c>
      <c r="K22" s="18">
        <v>0</v>
      </c>
      <c r="L22" s="44">
        <v>0</v>
      </c>
      <c r="M22" s="44">
        <v>0</v>
      </c>
      <c r="N22" s="18">
        <v>0</v>
      </c>
      <c r="O22" s="18">
        <v>0</v>
      </c>
      <c r="P22" s="31">
        <v>0</v>
      </c>
      <c r="Q22" s="44">
        <v>0</v>
      </c>
      <c r="R22" s="44">
        <v>0</v>
      </c>
      <c r="S22" s="44">
        <v>0</v>
      </c>
      <c r="T22" s="44">
        <v>0</v>
      </c>
      <c r="U22" s="72">
        <v>0</v>
      </c>
    </row>
    <row r="23" spans="1:21" ht="14.1" customHeight="1">
      <c r="A23" s="106" t="s">
        <v>9</v>
      </c>
      <c r="B23" s="6" t="s">
        <v>41</v>
      </c>
      <c r="C23" s="14">
        <f aca="true" t="shared" si="7" ref="C23:U23">SUM(C24:C26)</f>
        <v>17</v>
      </c>
      <c r="D23" s="14">
        <f t="shared" si="7"/>
        <v>115</v>
      </c>
      <c r="E23" s="14">
        <f t="shared" si="7"/>
        <v>131</v>
      </c>
      <c r="F23" s="14">
        <f t="shared" si="7"/>
        <v>80</v>
      </c>
      <c r="G23" s="14">
        <f t="shared" si="7"/>
        <v>252</v>
      </c>
      <c r="H23" s="14">
        <f t="shared" si="7"/>
        <v>43</v>
      </c>
      <c r="I23" s="14">
        <f t="shared" si="7"/>
        <v>8</v>
      </c>
      <c r="J23" s="14">
        <f t="shared" si="7"/>
        <v>4</v>
      </c>
      <c r="K23" s="14">
        <f t="shared" si="7"/>
        <v>18</v>
      </c>
      <c r="L23" s="14">
        <f t="shared" si="7"/>
        <v>1</v>
      </c>
      <c r="M23" s="14">
        <f t="shared" si="7"/>
        <v>4</v>
      </c>
      <c r="N23" s="14">
        <f t="shared" si="7"/>
        <v>69</v>
      </c>
      <c r="O23" s="14">
        <f t="shared" si="7"/>
        <v>2</v>
      </c>
      <c r="P23" s="14">
        <f t="shared" si="7"/>
        <v>0</v>
      </c>
      <c r="Q23" s="14">
        <f t="shared" si="7"/>
        <v>24</v>
      </c>
      <c r="R23" s="14">
        <f t="shared" si="7"/>
        <v>2</v>
      </c>
      <c r="S23" s="14">
        <f t="shared" si="7"/>
        <v>0</v>
      </c>
      <c r="T23" s="14">
        <f t="shared" si="7"/>
        <v>1</v>
      </c>
      <c r="U23" s="121">
        <f t="shared" si="7"/>
        <v>51</v>
      </c>
    </row>
    <row r="24" spans="1:21" ht="14.1" customHeight="1">
      <c r="A24" s="107"/>
      <c r="B24" s="7" t="s">
        <v>42</v>
      </c>
      <c r="C24" s="17">
        <v>17</v>
      </c>
      <c r="D24" s="43">
        <v>115</v>
      </c>
      <c r="E24" s="43">
        <v>130</v>
      </c>
      <c r="F24" s="43">
        <v>79</v>
      </c>
      <c r="G24" s="43">
        <v>252</v>
      </c>
      <c r="H24" s="43">
        <v>42</v>
      </c>
      <c r="I24" s="17">
        <v>8</v>
      </c>
      <c r="J24" s="17">
        <v>4</v>
      </c>
      <c r="K24" s="17">
        <v>11</v>
      </c>
      <c r="L24" s="43">
        <v>1</v>
      </c>
      <c r="M24" s="43">
        <v>4</v>
      </c>
      <c r="N24" s="17">
        <v>68</v>
      </c>
      <c r="O24" s="17">
        <v>2</v>
      </c>
      <c r="P24" s="43">
        <v>0</v>
      </c>
      <c r="Q24" s="43">
        <v>24</v>
      </c>
      <c r="R24" s="43">
        <v>2</v>
      </c>
      <c r="S24" s="43">
        <v>0</v>
      </c>
      <c r="T24" s="43">
        <v>1</v>
      </c>
      <c r="U24" s="71">
        <v>51</v>
      </c>
    </row>
    <row r="25" spans="1:21" ht="14.1" customHeight="1">
      <c r="A25" s="107"/>
      <c r="B25" s="7" t="s">
        <v>43</v>
      </c>
      <c r="C25" s="17">
        <v>0</v>
      </c>
      <c r="D25" s="43">
        <v>0</v>
      </c>
      <c r="E25" s="43">
        <v>1</v>
      </c>
      <c r="F25" s="43">
        <v>1</v>
      </c>
      <c r="G25" s="43">
        <v>0</v>
      </c>
      <c r="H25" s="43">
        <v>1</v>
      </c>
      <c r="I25" s="17">
        <v>0</v>
      </c>
      <c r="J25" s="17">
        <v>0</v>
      </c>
      <c r="K25" s="17">
        <v>7</v>
      </c>
      <c r="L25" s="43">
        <v>0</v>
      </c>
      <c r="M25" s="43">
        <v>0</v>
      </c>
      <c r="N25" s="17">
        <v>1</v>
      </c>
      <c r="O25" s="17">
        <v>0</v>
      </c>
      <c r="P25" s="43">
        <v>0</v>
      </c>
      <c r="Q25" s="43">
        <v>0</v>
      </c>
      <c r="R25" s="43">
        <v>0</v>
      </c>
      <c r="S25" s="43">
        <v>0</v>
      </c>
      <c r="T25" s="43">
        <v>0</v>
      </c>
      <c r="U25" s="71">
        <v>0</v>
      </c>
    </row>
    <row r="26" spans="1:21" ht="14.1" customHeight="1">
      <c r="A26" s="108"/>
      <c r="B26" s="8" t="s">
        <v>44</v>
      </c>
      <c r="C26" s="18">
        <v>0</v>
      </c>
      <c r="D26" s="44">
        <v>0</v>
      </c>
      <c r="E26" s="44">
        <v>0</v>
      </c>
      <c r="F26" s="44">
        <v>0</v>
      </c>
      <c r="G26" s="44">
        <v>0</v>
      </c>
      <c r="H26" s="44">
        <v>0</v>
      </c>
      <c r="I26" s="18">
        <v>0</v>
      </c>
      <c r="J26" s="18">
        <v>0</v>
      </c>
      <c r="K26" s="18">
        <v>0</v>
      </c>
      <c r="L26" s="44">
        <v>0</v>
      </c>
      <c r="M26" s="44">
        <v>0</v>
      </c>
      <c r="N26" s="18">
        <v>0</v>
      </c>
      <c r="O26" s="18">
        <v>0</v>
      </c>
      <c r="P26" s="44">
        <v>0</v>
      </c>
      <c r="Q26" s="44">
        <v>0</v>
      </c>
      <c r="R26" s="44">
        <v>0</v>
      </c>
      <c r="S26" s="44">
        <v>0</v>
      </c>
      <c r="T26" s="44">
        <v>0</v>
      </c>
      <c r="U26" s="72">
        <v>0</v>
      </c>
    </row>
    <row r="27" spans="1:21" ht="14.1" customHeight="1">
      <c r="A27" s="106" t="s">
        <v>10</v>
      </c>
      <c r="B27" s="6" t="s">
        <v>41</v>
      </c>
      <c r="C27" s="14">
        <f aca="true" t="shared" si="8" ref="C27:U27">SUM(C28:C30)</f>
        <v>1</v>
      </c>
      <c r="D27" s="14">
        <f t="shared" si="8"/>
        <v>26</v>
      </c>
      <c r="E27" s="14">
        <f t="shared" si="8"/>
        <v>47</v>
      </c>
      <c r="F27" s="14">
        <f t="shared" si="8"/>
        <v>42</v>
      </c>
      <c r="G27" s="14">
        <f t="shared" si="8"/>
        <v>44</v>
      </c>
      <c r="H27" s="14">
        <f t="shared" si="8"/>
        <v>19</v>
      </c>
      <c r="I27" s="14">
        <f t="shared" si="8"/>
        <v>3</v>
      </c>
      <c r="J27" s="14">
        <f t="shared" si="8"/>
        <v>0</v>
      </c>
      <c r="K27" s="14">
        <f t="shared" si="8"/>
        <v>3</v>
      </c>
      <c r="L27" s="14">
        <f t="shared" si="8"/>
        <v>0</v>
      </c>
      <c r="M27" s="14">
        <f t="shared" si="8"/>
        <v>7</v>
      </c>
      <c r="N27" s="14">
        <f t="shared" si="8"/>
        <v>14</v>
      </c>
      <c r="O27" s="14">
        <f t="shared" si="8"/>
        <v>0</v>
      </c>
      <c r="P27" s="14">
        <f t="shared" si="8"/>
        <v>0</v>
      </c>
      <c r="Q27" s="14">
        <f t="shared" si="8"/>
        <v>0</v>
      </c>
      <c r="R27" s="14">
        <f t="shared" si="8"/>
        <v>0</v>
      </c>
      <c r="S27" s="14">
        <f t="shared" si="8"/>
        <v>0</v>
      </c>
      <c r="T27" s="14">
        <f t="shared" si="8"/>
        <v>0</v>
      </c>
      <c r="U27" s="121">
        <f t="shared" si="8"/>
        <v>29</v>
      </c>
    </row>
    <row r="28" spans="1:21" ht="14.1" customHeight="1">
      <c r="A28" s="107"/>
      <c r="B28" s="7" t="s">
        <v>42</v>
      </c>
      <c r="C28" s="19">
        <v>1</v>
      </c>
      <c r="D28" s="19">
        <v>26</v>
      </c>
      <c r="E28" s="19">
        <v>47</v>
      </c>
      <c r="F28" s="19">
        <v>42</v>
      </c>
      <c r="G28" s="19">
        <v>44</v>
      </c>
      <c r="H28" s="19">
        <v>19</v>
      </c>
      <c r="I28" s="19">
        <v>3</v>
      </c>
      <c r="J28" s="64">
        <v>0</v>
      </c>
      <c r="K28" s="19">
        <v>3</v>
      </c>
      <c r="L28" s="19">
        <v>0</v>
      </c>
      <c r="M28" s="19">
        <v>7</v>
      </c>
      <c r="N28" s="19">
        <v>14</v>
      </c>
      <c r="O28" s="19">
        <v>0</v>
      </c>
      <c r="P28" s="68">
        <v>0</v>
      </c>
      <c r="Q28" s="68">
        <v>0</v>
      </c>
      <c r="R28" s="68">
        <v>0</v>
      </c>
      <c r="S28" s="68">
        <v>0</v>
      </c>
      <c r="T28" s="68">
        <v>0</v>
      </c>
      <c r="U28" s="73">
        <v>29</v>
      </c>
    </row>
    <row r="29" spans="1:21" ht="14.1" customHeight="1">
      <c r="A29" s="107"/>
      <c r="B29" s="7" t="s">
        <v>43</v>
      </c>
      <c r="C29" s="20">
        <v>0</v>
      </c>
      <c r="D29" s="45">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126">
        <v>0</v>
      </c>
    </row>
    <row r="30" spans="1:21" ht="14.1" customHeight="1">
      <c r="A30" s="108"/>
      <c r="B30" s="8" t="s">
        <v>44</v>
      </c>
      <c r="C30" s="21">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127">
        <v>0</v>
      </c>
    </row>
    <row r="31" spans="1:21" ht="14.1" customHeight="1">
      <c r="A31" s="109" t="s">
        <v>11</v>
      </c>
      <c r="B31" s="6" t="s">
        <v>41</v>
      </c>
      <c r="C31" s="14">
        <f aca="true" t="shared" si="9" ref="C31:U31">SUM(C32:C34)</f>
        <v>0</v>
      </c>
      <c r="D31" s="14">
        <f t="shared" si="9"/>
        <v>5</v>
      </c>
      <c r="E31" s="14">
        <f t="shared" si="9"/>
        <v>24</v>
      </c>
      <c r="F31" s="14">
        <f t="shared" si="9"/>
        <v>14</v>
      </c>
      <c r="G31" s="14">
        <f t="shared" si="9"/>
        <v>56</v>
      </c>
      <c r="H31" s="14">
        <f t="shared" si="9"/>
        <v>4</v>
      </c>
      <c r="I31" s="14">
        <f t="shared" si="9"/>
        <v>1</v>
      </c>
      <c r="J31" s="14">
        <f t="shared" si="9"/>
        <v>0</v>
      </c>
      <c r="K31" s="14">
        <f t="shared" si="9"/>
        <v>0</v>
      </c>
      <c r="L31" s="14">
        <f t="shared" si="9"/>
        <v>2</v>
      </c>
      <c r="M31" s="14">
        <f t="shared" si="9"/>
        <v>1</v>
      </c>
      <c r="N31" s="14">
        <f t="shared" si="9"/>
        <v>2</v>
      </c>
      <c r="O31" s="14">
        <f t="shared" si="9"/>
        <v>1</v>
      </c>
      <c r="P31" s="14">
        <f t="shared" si="9"/>
        <v>0</v>
      </c>
      <c r="Q31" s="14">
        <f t="shared" si="9"/>
        <v>0</v>
      </c>
      <c r="R31" s="14">
        <f t="shared" si="9"/>
        <v>0</v>
      </c>
      <c r="S31" s="14">
        <f t="shared" si="9"/>
        <v>0</v>
      </c>
      <c r="T31" s="14">
        <f t="shared" si="9"/>
        <v>0</v>
      </c>
      <c r="U31" s="121">
        <f t="shared" si="9"/>
        <v>5</v>
      </c>
    </row>
    <row r="32" spans="1:21" ht="14.1" customHeight="1">
      <c r="A32" s="122"/>
      <c r="B32" s="7" t="s">
        <v>42</v>
      </c>
      <c r="C32" s="22">
        <v>0</v>
      </c>
      <c r="D32" s="47">
        <v>5</v>
      </c>
      <c r="E32" s="47">
        <v>21</v>
      </c>
      <c r="F32" s="47">
        <v>12</v>
      </c>
      <c r="G32" s="47">
        <v>55</v>
      </c>
      <c r="H32" s="47">
        <v>4</v>
      </c>
      <c r="I32" s="62">
        <v>0</v>
      </c>
      <c r="J32" s="62">
        <v>0</v>
      </c>
      <c r="K32" s="62">
        <v>0</v>
      </c>
      <c r="L32" s="47">
        <v>1</v>
      </c>
      <c r="M32" s="47">
        <v>1</v>
      </c>
      <c r="N32" s="62">
        <v>2</v>
      </c>
      <c r="O32" s="62">
        <v>1</v>
      </c>
      <c r="P32" s="47">
        <v>0</v>
      </c>
      <c r="Q32" s="47">
        <v>0</v>
      </c>
      <c r="R32" s="47">
        <v>0</v>
      </c>
      <c r="S32" s="47">
        <v>0</v>
      </c>
      <c r="T32" s="47">
        <v>0</v>
      </c>
      <c r="U32" s="74">
        <v>5</v>
      </c>
    </row>
    <row r="33" spans="1:21" ht="14.1" customHeight="1">
      <c r="A33" s="122"/>
      <c r="B33" s="7" t="s">
        <v>43</v>
      </c>
      <c r="C33" s="22">
        <v>0</v>
      </c>
      <c r="D33" s="47">
        <v>0</v>
      </c>
      <c r="E33" s="47">
        <v>3</v>
      </c>
      <c r="F33" s="47">
        <v>2</v>
      </c>
      <c r="G33" s="47">
        <v>1</v>
      </c>
      <c r="H33" s="47">
        <v>0</v>
      </c>
      <c r="I33" s="62">
        <v>1</v>
      </c>
      <c r="J33" s="62">
        <v>0</v>
      </c>
      <c r="K33" s="62">
        <v>0</v>
      </c>
      <c r="L33" s="47">
        <v>1</v>
      </c>
      <c r="M33" s="47">
        <v>0</v>
      </c>
      <c r="N33" s="62">
        <v>0</v>
      </c>
      <c r="O33" s="62">
        <v>0</v>
      </c>
      <c r="P33" s="47">
        <v>0</v>
      </c>
      <c r="Q33" s="47">
        <v>0</v>
      </c>
      <c r="R33" s="47">
        <v>0</v>
      </c>
      <c r="S33" s="47">
        <v>0</v>
      </c>
      <c r="T33" s="47">
        <v>0</v>
      </c>
      <c r="U33" s="74">
        <v>0</v>
      </c>
    </row>
    <row r="34" spans="1:21" ht="14.1" customHeight="1">
      <c r="A34" s="110"/>
      <c r="B34" s="8" t="s">
        <v>44</v>
      </c>
      <c r="C34" s="23">
        <v>0</v>
      </c>
      <c r="D34" s="48">
        <v>0</v>
      </c>
      <c r="E34" s="48">
        <v>0</v>
      </c>
      <c r="F34" s="48">
        <v>0</v>
      </c>
      <c r="G34" s="48">
        <v>0</v>
      </c>
      <c r="H34" s="48">
        <v>0</v>
      </c>
      <c r="I34" s="63">
        <v>0</v>
      </c>
      <c r="J34" s="63">
        <v>0</v>
      </c>
      <c r="K34" s="63">
        <v>0</v>
      </c>
      <c r="L34" s="48">
        <v>0</v>
      </c>
      <c r="M34" s="48">
        <v>0</v>
      </c>
      <c r="N34" s="63">
        <v>0</v>
      </c>
      <c r="O34" s="63">
        <v>0</v>
      </c>
      <c r="P34" s="48">
        <v>0</v>
      </c>
      <c r="Q34" s="48">
        <v>0</v>
      </c>
      <c r="R34" s="48">
        <v>0</v>
      </c>
      <c r="S34" s="48">
        <v>0</v>
      </c>
      <c r="T34" s="48">
        <v>0</v>
      </c>
      <c r="U34" s="75">
        <v>0</v>
      </c>
    </row>
    <row r="35" spans="1:21" ht="14.1" customHeight="1">
      <c r="A35" s="109" t="s">
        <v>12</v>
      </c>
      <c r="B35" s="6" t="s">
        <v>41</v>
      </c>
      <c r="C35" s="14">
        <f aca="true" t="shared" si="10" ref="C35:U35">SUM(C36:C38)</f>
        <v>13</v>
      </c>
      <c r="D35" s="14">
        <f t="shared" si="10"/>
        <v>100</v>
      </c>
      <c r="E35" s="14">
        <f t="shared" si="10"/>
        <v>202</v>
      </c>
      <c r="F35" s="14">
        <f t="shared" si="10"/>
        <v>451</v>
      </c>
      <c r="G35" s="14">
        <f t="shared" si="10"/>
        <v>310</v>
      </c>
      <c r="H35" s="14">
        <f t="shared" si="10"/>
        <v>214</v>
      </c>
      <c r="I35" s="14">
        <f t="shared" si="10"/>
        <v>13</v>
      </c>
      <c r="J35" s="14">
        <f t="shared" si="10"/>
        <v>9</v>
      </c>
      <c r="K35" s="14">
        <f t="shared" si="10"/>
        <v>5</v>
      </c>
      <c r="L35" s="14">
        <f t="shared" si="10"/>
        <v>32</v>
      </c>
      <c r="M35" s="14">
        <f t="shared" si="10"/>
        <v>24</v>
      </c>
      <c r="N35" s="14">
        <f t="shared" si="10"/>
        <v>191</v>
      </c>
      <c r="O35" s="14">
        <f t="shared" si="10"/>
        <v>1</v>
      </c>
      <c r="P35" s="14">
        <f t="shared" si="10"/>
        <v>28</v>
      </c>
      <c r="Q35" s="14">
        <f t="shared" si="10"/>
        <v>21</v>
      </c>
      <c r="R35" s="14">
        <f t="shared" si="10"/>
        <v>3</v>
      </c>
      <c r="S35" s="14">
        <f t="shared" si="10"/>
        <v>1</v>
      </c>
      <c r="T35" s="14">
        <f t="shared" si="10"/>
        <v>1</v>
      </c>
      <c r="U35" s="121">
        <f t="shared" si="10"/>
        <v>316</v>
      </c>
    </row>
    <row r="36" spans="1:21" ht="14.1" customHeight="1">
      <c r="A36" s="122"/>
      <c r="B36" s="7" t="s">
        <v>42</v>
      </c>
      <c r="C36" s="17">
        <v>13</v>
      </c>
      <c r="D36" s="43">
        <v>100</v>
      </c>
      <c r="E36" s="43">
        <v>202</v>
      </c>
      <c r="F36" s="43">
        <v>445</v>
      </c>
      <c r="G36" s="43">
        <v>310</v>
      </c>
      <c r="H36" s="43">
        <v>214</v>
      </c>
      <c r="I36" s="17">
        <v>13</v>
      </c>
      <c r="J36" s="17">
        <v>9</v>
      </c>
      <c r="K36" s="17">
        <v>5</v>
      </c>
      <c r="L36" s="43">
        <v>32</v>
      </c>
      <c r="M36" s="43">
        <v>24</v>
      </c>
      <c r="N36" s="17">
        <v>189</v>
      </c>
      <c r="O36" s="17">
        <v>1</v>
      </c>
      <c r="P36" s="43">
        <v>28</v>
      </c>
      <c r="Q36" s="43">
        <v>21</v>
      </c>
      <c r="R36" s="43">
        <v>3</v>
      </c>
      <c r="S36" s="43">
        <v>1</v>
      </c>
      <c r="T36" s="43">
        <v>1</v>
      </c>
      <c r="U36" s="71">
        <v>316</v>
      </c>
    </row>
    <row r="37" spans="1:21" ht="14.1" customHeight="1">
      <c r="A37" s="122"/>
      <c r="B37" s="7" t="s">
        <v>43</v>
      </c>
      <c r="C37" s="17">
        <v>0</v>
      </c>
      <c r="D37" s="43">
        <v>0</v>
      </c>
      <c r="E37" s="43">
        <v>0</v>
      </c>
      <c r="F37" s="43">
        <v>6</v>
      </c>
      <c r="G37" s="43">
        <v>0</v>
      </c>
      <c r="H37" s="43">
        <v>0</v>
      </c>
      <c r="I37" s="17">
        <v>0</v>
      </c>
      <c r="J37" s="17">
        <v>0</v>
      </c>
      <c r="K37" s="17">
        <v>0</v>
      </c>
      <c r="L37" s="43">
        <v>0</v>
      </c>
      <c r="M37" s="43">
        <v>0</v>
      </c>
      <c r="N37" s="17">
        <v>2</v>
      </c>
      <c r="O37" s="17">
        <v>0</v>
      </c>
      <c r="P37" s="43">
        <v>0</v>
      </c>
      <c r="Q37" s="43">
        <v>0</v>
      </c>
      <c r="R37" s="43">
        <v>0</v>
      </c>
      <c r="S37" s="43">
        <v>0</v>
      </c>
      <c r="T37" s="43">
        <v>0</v>
      </c>
      <c r="U37" s="71">
        <v>0</v>
      </c>
    </row>
    <row r="38" spans="1:21" ht="14.1" customHeight="1">
      <c r="A38" s="110"/>
      <c r="B38" s="8" t="s">
        <v>44</v>
      </c>
      <c r="C38" s="18">
        <v>0</v>
      </c>
      <c r="D38" s="44">
        <v>0</v>
      </c>
      <c r="E38" s="44">
        <v>0</v>
      </c>
      <c r="F38" s="44">
        <v>0</v>
      </c>
      <c r="G38" s="44">
        <v>0</v>
      </c>
      <c r="H38" s="44">
        <v>0</v>
      </c>
      <c r="I38" s="18">
        <v>0</v>
      </c>
      <c r="J38" s="18">
        <v>0</v>
      </c>
      <c r="K38" s="18">
        <v>0</v>
      </c>
      <c r="L38" s="44">
        <v>0</v>
      </c>
      <c r="M38" s="44">
        <v>0</v>
      </c>
      <c r="N38" s="18">
        <v>0</v>
      </c>
      <c r="O38" s="18">
        <v>0</v>
      </c>
      <c r="P38" s="44">
        <v>0</v>
      </c>
      <c r="Q38" s="44">
        <v>0</v>
      </c>
      <c r="R38" s="44">
        <v>0</v>
      </c>
      <c r="S38" s="44">
        <v>0</v>
      </c>
      <c r="T38" s="44">
        <v>0</v>
      </c>
      <c r="U38" s="72">
        <v>0</v>
      </c>
    </row>
    <row r="39" spans="1:21" ht="14.1" customHeight="1">
      <c r="A39" s="109" t="s">
        <v>13</v>
      </c>
      <c r="B39" s="6" t="s">
        <v>41</v>
      </c>
      <c r="C39" s="14">
        <f aca="true" t="shared" si="11" ref="C39:U39">SUM(C40:C42)</f>
        <v>12</v>
      </c>
      <c r="D39" s="14">
        <f t="shared" si="11"/>
        <v>50</v>
      </c>
      <c r="E39" s="14">
        <f t="shared" si="11"/>
        <v>111</v>
      </c>
      <c r="F39" s="14">
        <f t="shared" si="11"/>
        <v>80</v>
      </c>
      <c r="G39" s="14">
        <f t="shared" si="11"/>
        <v>67</v>
      </c>
      <c r="H39" s="14">
        <f t="shared" si="11"/>
        <v>29</v>
      </c>
      <c r="I39" s="14">
        <f t="shared" si="11"/>
        <v>1</v>
      </c>
      <c r="J39" s="14">
        <f t="shared" si="11"/>
        <v>6</v>
      </c>
      <c r="K39" s="14">
        <f t="shared" si="11"/>
        <v>7</v>
      </c>
      <c r="L39" s="14">
        <f t="shared" si="11"/>
        <v>0</v>
      </c>
      <c r="M39" s="14">
        <f t="shared" si="11"/>
        <v>7</v>
      </c>
      <c r="N39" s="14">
        <f t="shared" si="11"/>
        <v>49</v>
      </c>
      <c r="O39" s="14">
        <f t="shared" si="11"/>
        <v>0</v>
      </c>
      <c r="P39" s="14">
        <f t="shared" si="11"/>
        <v>0</v>
      </c>
      <c r="Q39" s="14">
        <f t="shared" si="11"/>
        <v>114</v>
      </c>
      <c r="R39" s="14">
        <f t="shared" si="11"/>
        <v>0</v>
      </c>
      <c r="S39" s="14">
        <f t="shared" si="11"/>
        <v>0</v>
      </c>
      <c r="T39" s="14">
        <f t="shared" si="11"/>
        <v>1</v>
      </c>
      <c r="U39" s="121">
        <f t="shared" si="11"/>
        <v>28</v>
      </c>
    </row>
    <row r="40" spans="1:21" ht="14.1" customHeight="1">
      <c r="A40" s="122"/>
      <c r="B40" s="7" t="s">
        <v>42</v>
      </c>
      <c r="C40" s="24">
        <v>12</v>
      </c>
      <c r="D40" s="24">
        <v>50</v>
      </c>
      <c r="E40" s="24">
        <v>111</v>
      </c>
      <c r="F40" s="24">
        <v>80</v>
      </c>
      <c r="G40" s="24">
        <v>67</v>
      </c>
      <c r="H40" s="24">
        <v>29</v>
      </c>
      <c r="I40" s="24">
        <v>1</v>
      </c>
      <c r="J40" s="24">
        <v>6</v>
      </c>
      <c r="K40" s="24">
        <v>7</v>
      </c>
      <c r="L40" s="24">
        <v>0</v>
      </c>
      <c r="M40" s="24">
        <v>7</v>
      </c>
      <c r="N40" s="24">
        <v>49</v>
      </c>
      <c r="O40" s="24">
        <v>0</v>
      </c>
      <c r="P40" s="24">
        <v>0</v>
      </c>
      <c r="Q40" s="24">
        <v>114</v>
      </c>
      <c r="R40" s="24">
        <v>0</v>
      </c>
      <c r="S40" s="24">
        <v>0</v>
      </c>
      <c r="T40" s="24">
        <v>1</v>
      </c>
      <c r="U40" s="76">
        <v>28</v>
      </c>
    </row>
    <row r="41" spans="1:21" ht="14.1" customHeight="1">
      <c r="A41" s="122"/>
      <c r="B41" s="7" t="s">
        <v>43</v>
      </c>
      <c r="C41" s="17">
        <v>0</v>
      </c>
      <c r="D41" s="17">
        <v>0</v>
      </c>
      <c r="E41" s="17">
        <v>0</v>
      </c>
      <c r="F41" s="17">
        <v>0</v>
      </c>
      <c r="G41" s="17">
        <v>0</v>
      </c>
      <c r="H41" s="17">
        <v>0</v>
      </c>
      <c r="I41" s="17">
        <v>0</v>
      </c>
      <c r="J41" s="17">
        <v>0</v>
      </c>
      <c r="K41" s="17">
        <v>0</v>
      </c>
      <c r="L41" s="17">
        <v>0</v>
      </c>
      <c r="M41" s="17">
        <v>0</v>
      </c>
      <c r="N41" s="17">
        <v>0</v>
      </c>
      <c r="O41" s="17">
        <v>0</v>
      </c>
      <c r="P41" s="17">
        <v>0</v>
      </c>
      <c r="Q41" s="17">
        <v>0</v>
      </c>
      <c r="R41" s="17">
        <v>0</v>
      </c>
      <c r="S41" s="17">
        <v>0</v>
      </c>
      <c r="T41" s="17">
        <v>0</v>
      </c>
      <c r="U41" s="71">
        <v>0</v>
      </c>
    </row>
    <row r="42" spans="1:21" ht="14.1" customHeight="1">
      <c r="A42" s="110"/>
      <c r="B42" s="8" t="s">
        <v>44</v>
      </c>
      <c r="C42" s="18">
        <v>0</v>
      </c>
      <c r="D42" s="18">
        <v>0</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72">
        <v>0</v>
      </c>
    </row>
    <row r="43" spans="1:21" ht="14.1" customHeight="1">
      <c r="A43" s="109" t="s">
        <v>14</v>
      </c>
      <c r="B43" s="6" t="s">
        <v>41</v>
      </c>
      <c r="C43" s="14">
        <f aca="true" t="shared" si="12" ref="C43:U43">SUM(C44:C46)</f>
        <v>6</v>
      </c>
      <c r="D43" s="14">
        <f t="shared" si="12"/>
        <v>24</v>
      </c>
      <c r="E43" s="14">
        <f t="shared" si="12"/>
        <v>138</v>
      </c>
      <c r="F43" s="14">
        <f t="shared" si="12"/>
        <v>165</v>
      </c>
      <c r="G43" s="14">
        <f t="shared" si="12"/>
        <v>116</v>
      </c>
      <c r="H43" s="14">
        <f t="shared" si="12"/>
        <v>65</v>
      </c>
      <c r="I43" s="14">
        <f t="shared" si="12"/>
        <v>31</v>
      </c>
      <c r="J43" s="14">
        <f t="shared" si="12"/>
        <v>6</v>
      </c>
      <c r="K43" s="14">
        <f t="shared" si="12"/>
        <v>7</v>
      </c>
      <c r="L43" s="14">
        <f t="shared" si="12"/>
        <v>6</v>
      </c>
      <c r="M43" s="14">
        <f t="shared" si="12"/>
        <v>37</v>
      </c>
      <c r="N43" s="14">
        <f t="shared" si="12"/>
        <v>71</v>
      </c>
      <c r="O43" s="14">
        <f t="shared" si="12"/>
        <v>1</v>
      </c>
      <c r="P43" s="14">
        <f t="shared" si="12"/>
        <v>0</v>
      </c>
      <c r="Q43" s="14">
        <f t="shared" si="12"/>
        <v>3</v>
      </c>
      <c r="R43" s="14">
        <f t="shared" si="12"/>
        <v>0</v>
      </c>
      <c r="S43" s="14">
        <f t="shared" si="12"/>
        <v>0</v>
      </c>
      <c r="T43" s="14">
        <f t="shared" si="12"/>
        <v>1</v>
      </c>
      <c r="U43" s="121">
        <f t="shared" si="12"/>
        <v>89</v>
      </c>
    </row>
    <row r="44" spans="1:21" ht="14.1" customHeight="1">
      <c r="A44" s="122"/>
      <c r="B44" s="7" t="s">
        <v>42</v>
      </c>
      <c r="C44" s="25">
        <v>6</v>
      </c>
      <c r="D44" s="43">
        <v>23</v>
      </c>
      <c r="E44" s="43">
        <v>138</v>
      </c>
      <c r="F44" s="43">
        <v>165</v>
      </c>
      <c r="G44" s="43">
        <v>116</v>
      </c>
      <c r="H44" s="43">
        <v>65</v>
      </c>
      <c r="I44" s="17">
        <v>31</v>
      </c>
      <c r="J44" s="17">
        <v>6</v>
      </c>
      <c r="K44" s="17">
        <v>7</v>
      </c>
      <c r="L44" s="43">
        <v>6</v>
      </c>
      <c r="M44" s="43">
        <v>37</v>
      </c>
      <c r="N44" s="17">
        <v>71</v>
      </c>
      <c r="O44" s="17">
        <v>1</v>
      </c>
      <c r="P44" s="43">
        <v>0</v>
      </c>
      <c r="Q44" s="43">
        <v>3</v>
      </c>
      <c r="R44" s="43">
        <v>0</v>
      </c>
      <c r="S44" s="43">
        <v>0</v>
      </c>
      <c r="T44" s="43">
        <v>1</v>
      </c>
      <c r="U44" s="77">
        <v>89</v>
      </c>
    </row>
    <row r="45" spans="1:21" ht="14.1" customHeight="1">
      <c r="A45" s="122"/>
      <c r="B45" s="7" t="s">
        <v>43</v>
      </c>
      <c r="C45" s="25">
        <v>0</v>
      </c>
      <c r="D45" s="17">
        <v>1</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78">
        <v>0</v>
      </c>
    </row>
    <row r="46" spans="1:21" ht="14.1" customHeight="1">
      <c r="A46" s="110"/>
      <c r="B46" s="8" t="s">
        <v>44</v>
      </c>
      <c r="C46" s="128">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128">
        <v>0</v>
      </c>
    </row>
    <row r="47" spans="1:21" ht="14.1" customHeight="1">
      <c r="A47" s="109" t="s">
        <v>15</v>
      </c>
      <c r="B47" s="6" t="s">
        <v>41</v>
      </c>
      <c r="C47" s="14">
        <f aca="true" t="shared" si="13" ref="C47:U47">SUM(C48:C50)</f>
        <v>10</v>
      </c>
      <c r="D47" s="14">
        <f t="shared" si="13"/>
        <v>49</v>
      </c>
      <c r="E47" s="14">
        <f t="shared" si="13"/>
        <v>120</v>
      </c>
      <c r="F47" s="14">
        <f t="shared" si="13"/>
        <v>129</v>
      </c>
      <c r="G47" s="14">
        <f t="shared" si="13"/>
        <v>137</v>
      </c>
      <c r="H47" s="14">
        <f t="shared" si="13"/>
        <v>36</v>
      </c>
      <c r="I47" s="14">
        <f t="shared" si="13"/>
        <v>5</v>
      </c>
      <c r="J47" s="14">
        <f t="shared" si="13"/>
        <v>19</v>
      </c>
      <c r="K47" s="14">
        <f t="shared" si="13"/>
        <v>18</v>
      </c>
      <c r="L47" s="14">
        <f t="shared" si="13"/>
        <v>3</v>
      </c>
      <c r="M47" s="14">
        <f t="shared" si="13"/>
        <v>7</v>
      </c>
      <c r="N47" s="14">
        <f t="shared" si="13"/>
        <v>23</v>
      </c>
      <c r="O47" s="14">
        <f t="shared" si="13"/>
        <v>2</v>
      </c>
      <c r="P47" s="14">
        <f t="shared" si="13"/>
        <v>2</v>
      </c>
      <c r="Q47" s="14">
        <f t="shared" si="13"/>
        <v>16</v>
      </c>
      <c r="R47" s="14">
        <f t="shared" si="13"/>
        <v>5</v>
      </c>
      <c r="S47" s="14">
        <f t="shared" si="13"/>
        <v>0</v>
      </c>
      <c r="T47" s="14">
        <f t="shared" si="13"/>
        <v>0</v>
      </c>
      <c r="U47" s="121">
        <f t="shared" si="13"/>
        <v>41</v>
      </c>
    </row>
    <row r="48" spans="1:21" ht="14.1" customHeight="1">
      <c r="A48" s="122"/>
      <c r="B48" s="7" t="s">
        <v>42</v>
      </c>
      <c r="C48" s="17">
        <v>10</v>
      </c>
      <c r="D48" s="43">
        <v>48</v>
      </c>
      <c r="E48" s="43">
        <v>120</v>
      </c>
      <c r="F48" s="43">
        <v>129</v>
      </c>
      <c r="G48" s="43">
        <v>137</v>
      </c>
      <c r="H48" s="43">
        <v>36</v>
      </c>
      <c r="I48" s="17">
        <v>5</v>
      </c>
      <c r="J48" s="17">
        <v>19</v>
      </c>
      <c r="K48" s="17">
        <v>17</v>
      </c>
      <c r="L48" s="43">
        <v>3</v>
      </c>
      <c r="M48" s="43">
        <v>7</v>
      </c>
      <c r="N48" s="17">
        <v>23</v>
      </c>
      <c r="O48" s="17">
        <v>2</v>
      </c>
      <c r="P48" s="43">
        <v>2</v>
      </c>
      <c r="Q48" s="43">
        <v>16</v>
      </c>
      <c r="R48" s="43">
        <v>4</v>
      </c>
      <c r="S48" s="43">
        <v>0</v>
      </c>
      <c r="T48" s="43">
        <v>0</v>
      </c>
      <c r="U48" s="71">
        <v>41</v>
      </c>
    </row>
    <row r="49" spans="1:21" ht="14.1" customHeight="1">
      <c r="A49" s="122"/>
      <c r="B49" s="7" t="s">
        <v>43</v>
      </c>
      <c r="C49" s="17">
        <v>0</v>
      </c>
      <c r="D49" s="43">
        <v>1</v>
      </c>
      <c r="E49" s="43">
        <v>0</v>
      </c>
      <c r="F49" s="43">
        <v>0</v>
      </c>
      <c r="G49" s="43">
        <v>0</v>
      </c>
      <c r="H49" s="43">
        <v>0</v>
      </c>
      <c r="I49" s="17">
        <v>0</v>
      </c>
      <c r="J49" s="17">
        <v>0</v>
      </c>
      <c r="K49" s="17">
        <v>1</v>
      </c>
      <c r="L49" s="43">
        <v>0</v>
      </c>
      <c r="M49" s="43">
        <v>0</v>
      </c>
      <c r="N49" s="17">
        <v>0</v>
      </c>
      <c r="O49" s="17">
        <v>0</v>
      </c>
      <c r="P49" s="43">
        <v>0</v>
      </c>
      <c r="Q49" s="43">
        <v>0</v>
      </c>
      <c r="R49" s="43">
        <v>1</v>
      </c>
      <c r="S49" s="43">
        <v>0</v>
      </c>
      <c r="T49" s="43">
        <v>0</v>
      </c>
      <c r="U49" s="71">
        <v>0</v>
      </c>
    </row>
    <row r="50" spans="1:21" ht="14.1" customHeight="1">
      <c r="A50" s="110"/>
      <c r="B50" s="8" t="s">
        <v>44</v>
      </c>
      <c r="C50" s="18">
        <v>0</v>
      </c>
      <c r="D50" s="44">
        <v>0</v>
      </c>
      <c r="E50" s="44">
        <v>0</v>
      </c>
      <c r="F50" s="44">
        <v>0</v>
      </c>
      <c r="G50" s="44">
        <v>0</v>
      </c>
      <c r="H50" s="44">
        <v>0</v>
      </c>
      <c r="I50" s="18">
        <v>0</v>
      </c>
      <c r="J50" s="18">
        <v>0</v>
      </c>
      <c r="K50" s="18">
        <v>0</v>
      </c>
      <c r="L50" s="44">
        <v>0</v>
      </c>
      <c r="M50" s="44">
        <v>0</v>
      </c>
      <c r="N50" s="18">
        <v>0</v>
      </c>
      <c r="O50" s="18">
        <v>0</v>
      </c>
      <c r="P50" s="44">
        <v>0</v>
      </c>
      <c r="Q50" s="44">
        <v>0</v>
      </c>
      <c r="R50" s="44">
        <v>0</v>
      </c>
      <c r="S50" s="44">
        <v>0</v>
      </c>
      <c r="T50" s="44">
        <v>0</v>
      </c>
      <c r="U50" s="72">
        <v>0</v>
      </c>
    </row>
    <row r="51" spans="1:21" ht="17.1" customHeight="1">
      <c r="A51" s="113" t="s">
        <v>0</v>
      </c>
      <c r="B51" s="115"/>
      <c r="C51" s="129"/>
      <c r="D51" s="129"/>
      <c r="E51" s="129"/>
      <c r="F51" s="130"/>
      <c r="G51" s="130"/>
      <c r="H51" s="130"/>
      <c r="I51" s="130"/>
      <c r="J51" s="130"/>
      <c r="K51" s="130"/>
      <c r="L51" s="131"/>
      <c r="M51" s="131"/>
      <c r="N51" s="130"/>
      <c r="O51" s="130"/>
      <c r="P51" s="130"/>
      <c r="Q51" s="98" t="s">
        <v>66</v>
      </c>
      <c r="R51" s="99"/>
      <c r="S51" s="100" t="s">
        <v>72</v>
      </c>
      <c r="T51" s="101"/>
      <c r="U51" s="101"/>
    </row>
    <row r="52" spans="1:21" ht="17.1" customHeight="1">
      <c r="A52" s="112" t="s">
        <v>1</v>
      </c>
      <c r="B52" s="108"/>
      <c r="C52" s="12" t="s">
        <v>45</v>
      </c>
      <c r="D52" s="39"/>
      <c r="E52" s="53"/>
      <c r="F52" s="55"/>
      <c r="G52" s="55"/>
      <c r="H52" s="55"/>
      <c r="I52" s="55"/>
      <c r="J52" s="55"/>
      <c r="K52" s="55"/>
      <c r="L52" s="66"/>
      <c r="M52" s="66"/>
      <c r="N52" s="55"/>
      <c r="O52" s="55"/>
      <c r="P52" s="55"/>
      <c r="Q52" s="93" t="s">
        <v>67</v>
      </c>
      <c r="R52" s="94"/>
      <c r="S52" s="95" t="s">
        <v>73</v>
      </c>
      <c r="T52" s="96"/>
      <c r="U52" s="96"/>
    </row>
    <row r="53" spans="1:21" ht="15" customHeight="1">
      <c r="A53" s="132" t="s">
        <v>16</v>
      </c>
      <c r="B53" s="133"/>
      <c r="C53" s="133"/>
      <c r="D53" s="133"/>
      <c r="E53" s="133"/>
      <c r="F53" s="133"/>
      <c r="G53" s="133"/>
      <c r="H53" s="133"/>
      <c r="I53" s="133"/>
      <c r="J53" s="133"/>
      <c r="K53" s="133"/>
      <c r="L53" s="133"/>
      <c r="M53" s="133"/>
      <c r="N53" s="133"/>
      <c r="O53" s="133"/>
      <c r="P53" s="133"/>
      <c r="Q53" s="133"/>
      <c r="R53" s="133"/>
      <c r="S53" s="133"/>
      <c r="T53" s="133"/>
      <c r="U53" s="133"/>
    </row>
    <row r="54" spans="1:21" ht="15" customHeight="1">
      <c r="A54" s="134" t="s">
        <v>80</v>
      </c>
      <c r="B54" s="135"/>
      <c r="C54" s="135"/>
      <c r="D54" s="135"/>
      <c r="E54" s="135"/>
      <c r="F54" s="135"/>
      <c r="G54" s="135"/>
      <c r="H54" s="135"/>
      <c r="I54" s="135"/>
      <c r="J54" s="135"/>
      <c r="K54" s="135"/>
      <c r="L54" s="135"/>
      <c r="M54" s="135"/>
      <c r="N54" s="135"/>
      <c r="O54" s="135"/>
      <c r="P54" s="135"/>
      <c r="Q54" s="135"/>
      <c r="R54" s="135"/>
      <c r="S54" s="135"/>
      <c r="T54" s="135"/>
      <c r="U54" s="135"/>
    </row>
    <row r="55" spans="1:21" ht="88.5" customHeight="1">
      <c r="A55" s="1" t="s">
        <v>4</v>
      </c>
      <c r="B55" s="9" t="s">
        <v>40</v>
      </c>
      <c r="C55" s="13" t="s">
        <v>46</v>
      </c>
      <c r="D55" s="5" t="s">
        <v>47</v>
      </c>
      <c r="E55" s="54" t="s">
        <v>49</v>
      </c>
      <c r="F55" s="54" t="s">
        <v>50</v>
      </c>
      <c r="G55" s="58" t="s">
        <v>51</v>
      </c>
      <c r="H55" s="60" t="s">
        <v>52</v>
      </c>
      <c r="I55" s="61" t="s">
        <v>53</v>
      </c>
      <c r="J55" s="54" t="s">
        <v>54</v>
      </c>
      <c r="K55" s="65" t="s">
        <v>56</v>
      </c>
      <c r="L55" s="65" t="s">
        <v>58</v>
      </c>
      <c r="M55" s="65" t="s">
        <v>61</v>
      </c>
      <c r="N55" s="65" t="s">
        <v>62</v>
      </c>
      <c r="O55" s="59" t="s">
        <v>64</v>
      </c>
      <c r="P55" s="65" t="s">
        <v>65</v>
      </c>
      <c r="Q55" s="5" t="s">
        <v>68</v>
      </c>
      <c r="R55" s="54" t="s">
        <v>70</v>
      </c>
      <c r="S55" s="65" t="s">
        <v>74</v>
      </c>
      <c r="T55" s="65" t="s">
        <v>76</v>
      </c>
      <c r="U55" s="59" t="s">
        <v>78</v>
      </c>
    </row>
    <row r="56" spans="1:21" ht="14.1" customHeight="1">
      <c r="A56" s="111" t="s">
        <v>17</v>
      </c>
      <c r="B56" s="6" t="s">
        <v>41</v>
      </c>
      <c r="C56" s="26">
        <f aca="true" t="shared" si="14" ref="C56:U56">SUM(C57:C59)</f>
        <v>14</v>
      </c>
      <c r="D56" s="26">
        <f t="shared" si="14"/>
        <v>17</v>
      </c>
      <c r="E56" s="26">
        <f t="shared" si="14"/>
        <v>216</v>
      </c>
      <c r="F56" s="26">
        <f t="shared" si="14"/>
        <v>496</v>
      </c>
      <c r="G56" s="26">
        <f t="shared" si="14"/>
        <v>37</v>
      </c>
      <c r="H56" s="26">
        <f t="shared" si="14"/>
        <v>281</v>
      </c>
      <c r="I56" s="26">
        <f t="shared" si="14"/>
        <v>68</v>
      </c>
      <c r="J56" s="26">
        <f t="shared" si="14"/>
        <v>0</v>
      </c>
      <c r="K56" s="26">
        <f t="shared" si="14"/>
        <v>1</v>
      </c>
      <c r="L56" s="26">
        <f t="shared" si="14"/>
        <v>41</v>
      </c>
      <c r="M56" s="26">
        <f t="shared" si="14"/>
        <v>37</v>
      </c>
      <c r="N56" s="26">
        <f t="shared" si="14"/>
        <v>248</v>
      </c>
      <c r="O56" s="26">
        <f t="shared" si="14"/>
        <v>63</v>
      </c>
      <c r="P56" s="26">
        <f t="shared" si="14"/>
        <v>132</v>
      </c>
      <c r="Q56" s="26">
        <f t="shared" si="14"/>
        <v>0</v>
      </c>
      <c r="R56" s="26">
        <f t="shared" si="14"/>
        <v>1</v>
      </c>
      <c r="S56" s="26">
        <f t="shared" si="14"/>
        <v>1</v>
      </c>
      <c r="T56" s="26">
        <f t="shared" si="14"/>
        <v>11</v>
      </c>
      <c r="U56" s="136">
        <f t="shared" si="14"/>
        <v>200</v>
      </c>
    </row>
    <row r="57" spans="1:21" ht="14.1" customHeight="1">
      <c r="A57" s="107"/>
      <c r="B57" s="7" t="s">
        <v>42</v>
      </c>
      <c r="C57" s="17">
        <v>14</v>
      </c>
      <c r="D57" s="43">
        <v>7</v>
      </c>
      <c r="E57" s="43">
        <v>216</v>
      </c>
      <c r="F57" s="43">
        <v>496</v>
      </c>
      <c r="G57" s="43">
        <v>37</v>
      </c>
      <c r="H57" s="43">
        <v>281</v>
      </c>
      <c r="I57" s="17">
        <v>68</v>
      </c>
      <c r="J57" s="17">
        <v>0</v>
      </c>
      <c r="K57" s="17">
        <v>1</v>
      </c>
      <c r="L57" s="43">
        <v>41</v>
      </c>
      <c r="M57" s="43">
        <v>37</v>
      </c>
      <c r="N57" s="17">
        <v>231</v>
      </c>
      <c r="O57" s="17">
        <v>62</v>
      </c>
      <c r="P57" s="43">
        <v>131</v>
      </c>
      <c r="Q57" s="43">
        <v>0</v>
      </c>
      <c r="R57" s="43">
        <v>0</v>
      </c>
      <c r="S57" s="43">
        <v>1</v>
      </c>
      <c r="T57" s="43">
        <v>11</v>
      </c>
      <c r="U57" s="71">
        <v>197</v>
      </c>
    </row>
    <row r="58" spans="1:21" ht="14.1" customHeight="1">
      <c r="A58" s="107"/>
      <c r="B58" s="7" t="s">
        <v>43</v>
      </c>
      <c r="C58" s="17">
        <v>0</v>
      </c>
      <c r="D58" s="43">
        <v>10</v>
      </c>
      <c r="E58" s="43">
        <v>0</v>
      </c>
      <c r="F58" s="43">
        <v>0</v>
      </c>
      <c r="G58" s="43">
        <v>0</v>
      </c>
      <c r="H58" s="43">
        <v>0</v>
      </c>
      <c r="I58" s="17">
        <v>0</v>
      </c>
      <c r="J58" s="17">
        <v>0</v>
      </c>
      <c r="K58" s="17">
        <v>0</v>
      </c>
      <c r="L58" s="43">
        <v>0</v>
      </c>
      <c r="M58" s="43">
        <v>0</v>
      </c>
      <c r="N58" s="17">
        <v>17</v>
      </c>
      <c r="O58" s="17">
        <v>1</v>
      </c>
      <c r="P58" s="43">
        <v>1</v>
      </c>
      <c r="Q58" s="43">
        <v>0</v>
      </c>
      <c r="R58" s="43">
        <v>1</v>
      </c>
      <c r="S58" s="43">
        <v>0</v>
      </c>
      <c r="T58" s="43">
        <v>0</v>
      </c>
      <c r="U58" s="71">
        <v>3</v>
      </c>
    </row>
    <row r="59" spans="1:21" ht="14.1" customHeight="1">
      <c r="A59" s="108"/>
      <c r="B59" s="8" t="s">
        <v>44</v>
      </c>
      <c r="C59" s="18">
        <v>0</v>
      </c>
      <c r="D59" s="44">
        <v>0</v>
      </c>
      <c r="E59" s="44">
        <v>0</v>
      </c>
      <c r="F59" s="44">
        <v>0</v>
      </c>
      <c r="G59" s="44">
        <v>0</v>
      </c>
      <c r="H59" s="44">
        <v>0</v>
      </c>
      <c r="I59" s="18">
        <v>0</v>
      </c>
      <c r="J59" s="18">
        <v>0</v>
      </c>
      <c r="K59" s="18">
        <v>0</v>
      </c>
      <c r="L59" s="44">
        <v>0</v>
      </c>
      <c r="M59" s="44">
        <v>0</v>
      </c>
      <c r="N59" s="18">
        <v>0</v>
      </c>
      <c r="O59" s="18">
        <v>0</v>
      </c>
      <c r="P59" s="44">
        <v>0</v>
      </c>
      <c r="Q59" s="44">
        <v>0</v>
      </c>
      <c r="R59" s="44">
        <v>0</v>
      </c>
      <c r="S59" s="44">
        <v>0</v>
      </c>
      <c r="T59" s="44">
        <v>0</v>
      </c>
      <c r="U59" s="72">
        <v>0</v>
      </c>
    </row>
    <row r="60" spans="1:21" ht="14.1" customHeight="1">
      <c r="A60" s="106" t="s">
        <v>18</v>
      </c>
      <c r="B60" s="6" t="s">
        <v>41</v>
      </c>
      <c r="C60" s="27">
        <f aca="true" t="shared" si="15" ref="C60:U60">SUM(C61:C63)</f>
        <v>1</v>
      </c>
      <c r="D60" s="27">
        <f t="shared" si="15"/>
        <v>0</v>
      </c>
      <c r="E60" s="27">
        <f t="shared" si="15"/>
        <v>94</v>
      </c>
      <c r="F60" s="27">
        <f t="shared" si="15"/>
        <v>337</v>
      </c>
      <c r="G60" s="27">
        <f t="shared" si="15"/>
        <v>9</v>
      </c>
      <c r="H60" s="27">
        <f t="shared" si="15"/>
        <v>87</v>
      </c>
      <c r="I60" s="27">
        <f t="shared" si="15"/>
        <v>3</v>
      </c>
      <c r="J60" s="27">
        <f t="shared" si="15"/>
        <v>0</v>
      </c>
      <c r="K60" s="27">
        <f t="shared" si="15"/>
        <v>0</v>
      </c>
      <c r="L60" s="27">
        <f t="shared" si="15"/>
        <v>42</v>
      </c>
      <c r="M60" s="27">
        <f t="shared" si="15"/>
        <v>9</v>
      </c>
      <c r="N60" s="27">
        <f t="shared" si="15"/>
        <v>141</v>
      </c>
      <c r="O60" s="27">
        <f t="shared" si="15"/>
        <v>3</v>
      </c>
      <c r="P60" s="27">
        <f t="shared" si="15"/>
        <v>8</v>
      </c>
      <c r="Q60" s="27">
        <f t="shared" si="15"/>
        <v>0</v>
      </c>
      <c r="R60" s="27">
        <f t="shared" si="15"/>
        <v>0</v>
      </c>
      <c r="S60" s="27">
        <f t="shared" si="15"/>
        <v>0</v>
      </c>
      <c r="T60" s="27">
        <f t="shared" si="15"/>
        <v>0</v>
      </c>
      <c r="U60" s="137">
        <f t="shared" si="15"/>
        <v>185</v>
      </c>
    </row>
    <row r="61" spans="1:21" ht="14.1" customHeight="1">
      <c r="A61" s="107"/>
      <c r="B61" s="10" t="s">
        <v>42</v>
      </c>
      <c r="C61" s="17">
        <v>1</v>
      </c>
      <c r="D61" s="28">
        <v>0</v>
      </c>
      <c r="E61" s="43">
        <v>94</v>
      </c>
      <c r="F61" s="43">
        <v>337</v>
      </c>
      <c r="G61" s="43">
        <v>9</v>
      </c>
      <c r="H61" s="43">
        <v>87</v>
      </c>
      <c r="I61" s="17">
        <v>3</v>
      </c>
      <c r="J61" s="28">
        <v>0</v>
      </c>
      <c r="K61" s="28">
        <v>0</v>
      </c>
      <c r="L61" s="43">
        <v>42</v>
      </c>
      <c r="M61" s="43">
        <v>9</v>
      </c>
      <c r="N61" s="17">
        <v>141</v>
      </c>
      <c r="O61" s="17">
        <v>3</v>
      </c>
      <c r="P61" s="43">
        <v>8</v>
      </c>
      <c r="Q61" s="28">
        <v>0</v>
      </c>
      <c r="R61" s="28">
        <v>0</v>
      </c>
      <c r="S61" s="28">
        <v>0</v>
      </c>
      <c r="T61" s="28">
        <v>0</v>
      </c>
      <c r="U61" s="71">
        <v>185</v>
      </c>
    </row>
    <row r="62" spans="1:21" ht="14.1" customHeight="1">
      <c r="A62" s="107"/>
      <c r="B62" s="10" t="s">
        <v>43</v>
      </c>
      <c r="C62" s="28">
        <v>0</v>
      </c>
      <c r="D62" s="28">
        <v>0</v>
      </c>
      <c r="E62" s="28">
        <v>0</v>
      </c>
      <c r="F62" s="28">
        <v>0</v>
      </c>
      <c r="G62" s="28">
        <v>0</v>
      </c>
      <c r="H62" s="28">
        <v>0</v>
      </c>
      <c r="I62" s="28">
        <v>0</v>
      </c>
      <c r="J62" s="28">
        <v>0</v>
      </c>
      <c r="K62" s="28">
        <v>0</v>
      </c>
      <c r="L62" s="28">
        <v>0</v>
      </c>
      <c r="M62" s="28">
        <v>0</v>
      </c>
      <c r="N62" s="28">
        <v>0</v>
      </c>
      <c r="O62" s="28">
        <v>0</v>
      </c>
      <c r="P62" s="28">
        <v>0</v>
      </c>
      <c r="Q62" s="28">
        <v>0</v>
      </c>
      <c r="R62" s="28">
        <v>0</v>
      </c>
      <c r="S62" s="28">
        <v>0</v>
      </c>
      <c r="T62" s="28">
        <v>0</v>
      </c>
      <c r="U62" s="138">
        <v>0</v>
      </c>
    </row>
    <row r="63" spans="1:21" ht="14.1" customHeight="1">
      <c r="A63" s="108"/>
      <c r="B63" s="8" t="s">
        <v>44</v>
      </c>
      <c r="C63" s="29">
        <v>0</v>
      </c>
      <c r="D63" s="29">
        <v>0</v>
      </c>
      <c r="E63" s="29">
        <v>0</v>
      </c>
      <c r="F63" s="29">
        <v>0</v>
      </c>
      <c r="G63" s="29">
        <v>0</v>
      </c>
      <c r="H63" s="29">
        <v>0</v>
      </c>
      <c r="I63" s="29">
        <v>0</v>
      </c>
      <c r="J63" s="29">
        <v>0</v>
      </c>
      <c r="K63" s="29">
        <v>0</v>
      </c>
      <c r="L63" s="29">
        <v>0</v>
      </c>
      <c r="M63" s="29">
        <v>0</v>
      </c>
      <c r="N63" s="29">
        <v>0</v>
      </c>
      <c r="O63" s="29">
        <v>0</v>
      </c>
      <c r="P63" s="29">
        <v>0</v>
      </c>
      <c r="Q63" s="29">
        <v>0</v>
      </c>
      <c r="R63" s="29">
        <v>0</v>
      </c>
      <c r="S63" s="29">
        <v>0</v>
      </c>
      <c r="T63" s="29">
        <v>0</v>
      </c>
      <c r="U63" s="139">
        <v>0</v>
      </c>
    </row>
    <row r="64" spans="1:21" ht="14.1" customHeight="1">
      <c r="A64" s="106" t="s">
        <v>19</v>
      </c>
      <c r="B64" s="6" t="s">
        <v>41</v>
      </c>
      <c r="C64" s="26">
        <f aca="true" t="shared" si="16" ref="C64:U64">SUM(C65:C67)</f>
        <v>10</v>
      </c>
      <c r="D64" s="26">
        <f t="shared" si="16"/>
        <v>29</v>
      </c>
      <c r="E64" s="26">
        <f t="shared" si="16"/>
        <v>52</v>
      </c>
      <c r="F64" s="26">
        <f t="shared" si="16"/>
        <v>76</v>
      </c>
      <c r="G64" s="26">
        <f t="shared" si="16"/>
        <v>91</v>
      </c>
      <c r="H64" s="26">
        <f t="shared" si="16"/>
        <v>21</v>
      </c>
      <c r="I64" s="26">
        <f t="shared" si="16"/>
        <v>9</v>
      </c>
      <c r="J64" s="26">
        <f t="shared" si="16"/>
        <v>1</v>
      </c>
      <c r="K64" s="26">
        <f t="shared" si="16"/>
        <v>20</v>
      </c>
      <c r="L64" s="26">
        <f t="shared" si="16"/>
        <v>2</v>
      </c>
      <c r="M64" s="26">
        <f t="shared" si="16"/>
        <v>7</v>
      </c>
      <c r="N64" s="26">
        <f t="shared" si="16"/>
        <v>22</v>
      </c>
      <c r="O64" s="26">
        <f t="shared" si="16"/>
        <v>13</v>
      </c>
      <c r="P64" s="26">
        <f t="shared" si="16"/>
        <v>5</v>
      </c>
      <c r="Q64" s="26">
        <f t="shared" si="16"/>
        <v>16</v>
      </c>
      <c r="R64" s="26">
        <f t="shared" si="16"/>
        <v>0</v>
      </c>
      <c r="S64" s="26">
        <f t="shared" si="16"/>
        <v>0</v>
      </c>
      <c r="T64" s="26">
        <f t="shared" si="16"/>
        <v>0</v>
      </c>
      <c r="U64" s="136">
        <f t="shared" si="16"/>
        <v>59</v>
      </c>
    </row>
    <row r="65" spans="1:21" ht="14.1" customHeight="1">
      <c r="A65" s="107"/>
      <c r="B65" s="7" t="s">
        <v>42</v>
      </c>
      <c r="C65" s="17">
        <v>10</v>
      </c>
      <c r="D65" s="43">
        <v>29</v>
      </c>
      <c r="E65" s="43">
        <v>52</v>
      </c>
      <c r="F65" s="43">
        <v>76</v>
      </c>
      <c r="G65" s="43">
        <v>91</v>
      </c>
      <c r="H65" s="43">
        <v>21</v>
      </c>
      <c r="I65" s="17">
        <v>9</v>
      </c>
      <c r="J65" s="17">
        <v>1</v>
      </c>
      <c r="K65" s="17">
        <v>10</v>
      </c>
      <c r="L65" s="43">
        <v>2</v>
      </c>
      <c r="M65" s="43">
        <v>7</v>
      </c>
      <c r="N65" s="17">
        <v>22</v>
      </c>
      <c r="O65" s="17">
        <v>12</v>
      </c>
      <c r="P65" s="43">
        <v>5</v>
      </c>
      <c r="Q65" s="43">
        <v>16</v>
      </c>
      <c r="R65" s="43">
        <v>0</v>
      </c>
      <c r="S65" s="43">
        <v>0</v>
      </c>
      <c r="T65" s="43">
        <v>0</v>
      </c>
      <c r="U65" s="71">
        <v>59</v>
      </c>
    </row>
    <row r="66" spans="1:21" ht="14.1" customHeight="1">
      <c r="A66" s="107"/>
      <c r="B66" s="7" t="s">
        <v>43</v>
      </c>
      <c r="C66" s="17">
        <v>0</v>
      </c>
      <c r="D66" s="43">
        <v>0</v>
      </c>
      <c r="E66" s="43">
        <v>0</v>
      </c>
      <c r="F66" s="43">
        <v>0</v>
      </c>
      <c r="G66" s="43">
        <v>0</v>
      </c>
      <c r="H66" s="43">
        <v>0</v>
      </c>
      <c r="I66" s="17">
        <v>0</v>
      </c>
      <c r="J66" s="17">
        <v>0</v>
      </c>
      <c r="K66" s="17">
        <v>10</v>
      </c>
      <c r="L66" s="43">
        <v>0</v>
      </c>
      <c r="M66" s="43">
        <v>0</v>
      </c>
      <c r="N66" s="17">
        <v>0</v>
      </c>
      <c r="O66" s="17">
        <v>1</v>
      </c>
      <c r="P66" s="43">
        <v>0</v>
      </c>
      <c r="Q66" s="43">
        <v>0</v>
      </c>
      <c r="R66" s="43">
        <v>0</v>
      </c>
      <c r="S66" s="43">
        <v>0</v>
      </c>
      <c r="T66" s="43">
        <v>0</v>
      </c>
      <c r="U66" s="71">
        <v>0</v>
      </c>
    </row>
    <row r="67" spans="1:21" ht="14.1" customHeight="1">
      <c r="A67" s="108"/>
      <c r="B67" s="8" t="s">
        <v>44</v>
      </c>
      <c r="C67" s="18">
        <v>0</v>
      </c>
      <c r="D67" s="44">
        <v>0</v>
      </c>
      <c r="E67" s="44">
        <v>0</v>
      </c>
      <c r="F67" s="44">
        <v>0</v>
      </c>
      <c r="G67" s="44">
        <v>0</v>
      </c>
      <c r="H67" s="44">
        <v>0</v>
      </c>
      <c r="I67" s="18">
        <v>0</v>
      </c>
      <c r="J67" s="18">
        <v>0</v>
      </c>
      <c r="K67" s="18">
        <v>0</v>
      </c>
      <c r="L67" s="44">
        <v>0</v>
      </c>
      <c r="M67" s="44">
        <v>0</v>
      </c>
      <c r="N67" s="18">
        <v>0</v>
      </c>
      <c r="O67" s="18">
        <v>0</v>
      </c>
      <c r="P67" s="44">
        <v>0</v>
      </c>
      <c r="Q67" s="44">
        <v>0</v>
      </c>
      <c r="R67" s="44">
        <v>0</v>
      </c>
      <c r="S67" s="44">
        <v>0</v>
      </c>
      <c r="T67" s="44">
        <v>0</v>
      </c>
      <c r="U67" s="72">
        <v>0</v>
      </c>
    </row>
    <row r="68" spans="1:21" ht="14.1" customHeight="1">
      <c r="A68" s="106" t="s">
        <v>20</v>
      </c>
      <c r="B68" s="6" t="s">
        <v>41</v>
      </c>
      <c r="C68" s="26">
        <f aca="true" t="shared" si="17" ref="C68:U68">SUM(C69:C71)</f>
        <v>2</v>
      </c>
      <c r="D68" s="26">
        <f t="shared" si="17"/>
        <v>21</v>
      </c>
      <c r="E68" s="26">
        <f t="shared" si="17"/>
        <v>34</v>
      </c>
      <c r="F68" s="26">
        <f t="shared" si="17"/>
        <v>29</v>
      </c>
      <c r="G68" s="26">
        <f t="shared" si="17"/>
        <v>110</v>
      </c>
      <c r="H68" s="26">
        <f t="shared" si="17"/>
        <v>15</v>
      </c>
      <c r="I68" s="26">
        <f t="shared" si="17"/>
        <v>4</v>
      </c>
      <c r="J68" s="26">
        <f t="shared" si="17"/>
        <v>2</v>
      </c>
      <c r="K68" s="26">
        <f t="shared" si="17"/>
        <v>1</v>
      </c>
      <c r="L68" s="26">
        <f t="shared" si="17"/>
        <v>0</v>
      </c>
      <c r="M68" s="26">
        <f t="shared" si="17"/>
        <v>1</v>
      </c>
      <c r="N68" s="26">
        <f t="shared" si="17"/>
        <v>21</v>
      </c>
      <c r="O68" s="26">
        <f t="shared" si="17"/>
        <v>1</v>
      </c>
      <c r="P68" s="26">
        <f t="shared" si="17"/>
        <v>1</v>
      </c>
      <c r="Q68" s="26">
        <f t="shared" si="17"/>
        <v>3</v>
      </c>
      <c r="R68" s="26">
        <f t="shared" si="17"/>
        <v>0</v>
      </c>
      <c r="S68" s="26">
        <f t="shared" si="17"/>
        <v>0</v>
      </c>
      <c r="T68" s="26">
        <f t="shared" si="17"/>
        <v>0</v>
      </c>
      <c r="U68" s="136">
        <f t="shared" si="17"/>
        <v>24</v>
      </c>
    </row>
    <row r="69" spans="1:21" ht="14.1" customHeight="1">
      <c r="A69" s="107"/>
      <c r="B69" s="7" t="s">
        <v>42</v>
      </c>
      <c r="C69" s="17">
        <v>2</v>
      </c>
      <c r="D69" s="43">
        <v>21</v>
      </c>
      <c r="E69" s="43">
        <v>34</v>
      </c>
      <c r="F69" s="43">
        <v>29</v>
      </c>
      <c r="G69" s="43">
        <v>110</v>
      </c>
      <c r="H69" s="43">
        <v>15</v>
      </c>
      <c r="I69" s="17">
        <v>4</v>
      </c>
      <c r="J69" s="17">
        <v>2</v>
      </c>
      <c r="K69" s="17">
        <v>1</v>
      </c>
      <c r="L69" s="43">
        <v>0</v>
      </c>
      <c r="M69" s="43">
        <v>1</v>
      </c>
      <c r="N69" s="17">
        <v>21</v>
      </c>
      <c r="O69" s="17">
        <v>1</v>
      </c>
      <c r="P69" s="43">
        <v>1</v>
      </c>
      <c r="Q69" s="43">
        <v>3</v>
      </c>
      <c r="R69" s="43">
        <v>0</v>
      </c>
      <c r="S69" s="43">
        <v>0</v>
      </c>
      <c r="T69" s="43">
        <v>0</v>
      </c>
      <c r="U69" s="71">
        <v>24</v>
      </c>
    </row>
    <row r="70" spans="1:21" ht="14.1" customHeight="1">
      <c r="A70" s="107"/>
      <c r="B70" s="7" t="s">
        <v>43</v>
      </c>
      <c r="C70" s="17">
        <v>0</v>
      </c>
      <c r="D70" s="43">
        <v>0</v>
      </c>
      <c r="E70" s="43">
        <v>0</v>
      </c>
      <c r="F70" s="43">
        <v>0</v>
      </c>
      <c r="G70" s="43">
        <v>0</v>
      </c>
      <c r="H70" s="43">
        <v>0</v>
      </c>
      <c r="I70" s="17">
        <v>0</v>
      </c>
      <c r="J70" s="17">
        <v>0</v>
      </c>
      <c r="K70" s="17">
        <v>0</v>
      </c>
      <c r="L70" s="43">
        <v>0</v>
      </c>
      <c r="M70" s="43">
        <v>0</v>
      </c>
      <c r="N70" s="17">
        <v>0</v>
      </c>
      <c r="O70" s="17">
        <v>0</v>
      </c>
      <c r="P70" s="43">
        <v>0</v>
      </c>
      <c r="Q70" s="43">
        <v>0</v>
      </c>
      <c r="R70" s="43">
        <v>0</v>
      </c>
      <c r="S70" s="43">
        <v>0</v>
      </c>
      <c r="T70" s="43">
        <v>0</v>
      </c>
      <c r="U70" s="71">
        <v>0</v>
      </c>
    </row>
    <row r="71" spans="1:21" ht="14.1" customHeight="1">
      <c r="A71" s="108"/>
      <c r="B71" s="8" t="s">
        <v>44</v>
      </c>
      <c r="C71" s="18">
        <v>0</v>
      </c>
      <c r="D71" s="44">
        <v>0</v>
      </c>
      <c r="E71" s="44">
        <v>0</v>
      </c>
      <c r="F71" s="44">
        <v>0</v>
      </c>
      <c r="G71" s="44">
        <v>0</v>
      </c>
      <c r="H71" s="44">
        <v>0</v>
      </c>
      <c r="I71" s="18">
        <v>0</v>
      </c>
      <c r="J71" s="18">
        <v>0</v>
      </c>
      <c r="K71" s="18">
        <v>0</v>
      </c>
      <c r="L71" s="44">
        <v>0</v>
      </c>
      <c r="M71" s="44">
        <v>0</v>
      </c>
      <c r="N71" s="18">
        <v>0</v>
      </c>
      <c r="O71" s="18">
        <v>0</v>
      </c>
      <c r="P71" s="44">
        <v>0</v>
      </c>
      <c r="Q71" s="44">
        <v>0</v>
      </c>
      <c r="R71" s="44">
        <v>0</v>
      </c>
      <c r="S71" s="44">
        <v>0</v>
      </c>
      <c r="T71" s="44">
        <v>0</v>
      </c>
      <c r="U71" s="72">
        <v>0</v>
      </c>
    </row>
    <row r="72" spans="1:21" ht="14.1" customHeight="1">
      <c r="A72" s="106" t="s">
        <v>21</v>
      </c>
      <c r="B72" s="6" t="s">
        <v>41</v>
      </c>
      <c r="C72" s="26">
        <f aca="true" t="shared" si="18" ref="C72:U72">SUM(C73:C75)</f>
        <v>0</v>
      </c>
      <c r="D72" s="26">
        <f t="shared" si="18"/>
        <v>39</v>
      </c>
      <c r="E72" s="26">
        <f t="shared" si="18"/>
        <v>56</v>
      </c>
      <c r="F72" s="26">
        <f t="shared" si="18"/>
        <v>80</v>
      </c>
      <c r="G72" s="26">
        <f t="shared" si="18"/>
        <v>117</v>
      </c>
      <c r="H72" s="26">
        <f t="shared" si="18"/>
        <v>55</v>
      </c>
      <c r="I72" s="26">
        <f t="shared" si="18"/>
        <v>10</v>
      </c>
      <c r="J72" s="26">
        <f t="shared" si="18"/>
        <v>16</v>
      </c>
      <c r="K72" s="26">
        <f t="shared" si="18"/>
        <v>13</v>
      </c>
      <c r="L72" s="26">
        <f t="shared" si="18"/>
        <v>1</v>
      </c>
      <c r="M72" s="26">
        <f t="shared" si="18"/>
        <v>8</v>
      </c>
      <c r="N72" s="26">
        <f t="shared" si="18"/>
        <v>22</v>
      </c>
      <c r="O72" s="26">
        <f t="shared" si="18"/>
        <v>0</v>
      </c>
      <c r="P72" s="26">
        <f t="shared" si="18"/>
        <v>0</v>
      </c>
      <c r="Q72" s="26">
        <f t="shared" si="18"/>
        <v>13</v>
      </c>
      <c r="R72" s="26">
        <f t="shared" si="18"/>
        <v>0</v>
      </c>
      <c r="S72" s="26">
        <f t="shared" si="18"/>
        <v>0</v>
      </c>
      <c r="T72" s="26">
        <f t="shared" si="18"/>
        <v>0</v>
      </c>
      <c r="U72" s="136">
        <f t="shared" si="18"/>
        <v>57</v>
      </c>
    </row>
    <row r="73" spans="1:21" ht="14.1" customHeight="1">
      <c r="A73" s="107"/>
      <c r="B73" s="7" t="s">
        <v>42</v>
      </c>
      <c r="C73" s="17">
        <v>0</v>
      </c>
      <c r="D73" s="17">
        <v>39</v>
      </c>
      <c r="E73" s="17">
        <v>56</v>
      </c>
      <c r="F73" s="17">
        <v>80</v>
      </c>
      <c r="G73" s="17">
        <v>117</v>
      </c>
      <c r="H73" s="17">
        <v>55</v>
      </c>
      <c r="I73" s="17">
        <v>10</v>
      </c>
      <c r="J73" s="17">
        <v>16</v>
      </c>
      <c r="K73" s="17">
        <v>13</v>
      </c>
      <c r="L73" s="17">
        <v>1</v>
      </c>
      <c r="M73" s="17">
        <v>8</v>
      </c>
      <c r="N73" s="17">
        <v>22</v>
      </c>
      <c r="O73" s="17">
        <v>0</v>
      </c>
      <c r="P73" s="17">
        <v>0</v>
      </c>
      <c r="Q73" s="17">
        <v>13</v>
      </c>
      <c r="R73" s="17">
        <v>0</v>
      </c>
      <c r="S73" s="17">
        <v>0</v>
      </c>
      <c r="T73" s="17">
        <v>0</v>
      </c>
      <c r="U73" s="25">
        <v>57</v>
      </c>
    </row>
    <row r="74" spans="1:21" ht="14.1" customHeight="1">
      <c r="A74" s="107"/>
      <c r="B74" s="7" t="s">
        <v>43</v>
      </c>
      <c r="C74" s="30">
        <v>0</v>
      </c>
      <c r="D74" s="30">
        <v>0</v>
      </c>
      <c r="E74" s="30">
        <v>0</v>
      </c>
      <c r="F74" s="30">
        <v>0</v>
      </c>
      <c r="G74" s="30">
        <v>0</v>
      </c>
      <c r="H74" s="30">
        <v>0</v>
      </c>
      <c r="I74" s="30">
        <v>0</v>
      </c>
      <c r="J74" s="30">
        <v>0</v>
      </c>
      <c r="K74" s="30">
        <v>0</v>
      </c>
      <c r="L74" s="30">
        <v>0</v>
      </c>
      <c r="M74" s="30">
        <v>0</v>
      </c>
      <c r="N74" s="30">
        <v>0</v>
      </c>
      <c r="O74" s="30">
        <v>0</v>
      </c>
      <c r="P74" s="30">
        <v>0</v>
      </c>
      <c r="Q74" s="30">
        <v>0</v>
      </c>
      <c r="R74" s="30">
        <v>0</v>
      </c>
      <c r="S74" s="30">
        <v>0</v>
      </c>
      <c r="T74" s="30">
        <v>0</v>
      </c>
      <c r="U74" s="79">
        <v>0</v>
      </c>
    </row>
    <row r="75" spans="1:21" ht="14.1" customHeight="1">
      <c r="A75" s="108"/>
      <c r="B75" s="8" t="s">
        <v>44</v>
      </c>
      <c r="C75" s="30">
        <v>0</v>
      </c>
      <c r="D75" s="30">
        <v>0</v>
      </c>
      <c r="E75" s="30">
        <v>0</v>
      </c>
      <c r="F75" s="30">
        <v>0</v>
      </c>
      <c r="G75" s="30">
        <v>0</v>
      </c>
      <c r="H75" s="30">
        <v>0</v>
      </c>
      <c r="I75" s="30">
        <v>0</v>
      </c>
      <c r="J75" s="30">
        <v>0</v>
      </c>
      <c r="K75" s="30">
        <v>0</v>
      </c>
      <c r="L75" s="30">
        <v>0</v>
      </c>
      <c r="M75" s="30">
        <v>0</v>
      </c>
      <c r="N75" s="30">
        <v>0</v>
      </c>
      <c r="O75" s="30">
        <v>0</v>
      </c>
      <c r="P75" s="30">
        <v>0</v>
      </c>
      <c r="Q75" s="30">
        <v>0</v>
      </c>
      <c r="R75" s="30">
        <v>0</v>
      </c>
      <c r="S75" s="30">
        <v>0</v>
      </c>
      <c r="T75" s="30">
        <v>0</v>
      </c>
      <c r="U75" s="79">
        <v>0</v>
      </c>
    </row>
    <row r="76" spans="1:21" ht="14.1" customHeight="1">
      <c r="A76" s="106" t="s">
        <v>22</v>
      </c>
      <c r="B76" s="6" t="s">
        <v>41</v>
      </c>
      <c r="C76" s="26">
        <f aca="true" t="shared" si="19" ref="C76:U76">SUM(C77:C79)</f>
        <v>6</v>
      </c>
      <c r="D76" s="26">
        <f t="shared" si="19"/>
        <v>12</v>
      </c>
      <c r="E76" s="26">
        <f t="shared" si="19"/>
        <v>22</v>
      </c>
      <c r="F76" s="26">
        <f t="shared" si="19"/>
        <v>43</v>
      </c>
      <c r="G76" s="26">
        <f t="shared" si="19"/>
        <v>61</v>
      </c>
      <c r="H76" s="26">
        <f t="shared" si="19"/>
        <v>1</v>
      </c>
      <c r="I76" s="26">
        <f t="shared" si="19"/>
        <v>1</v>
      </c>
      <c r="J76" s="26">
        <f t="shared" si="19"/>
        <v>1</v>
      </c>
      <c r="K76" s="26">
        <f t="shared" si="19"/>
        <v>1</v>
      </c>
      <c r="L76" s="26">
        <f t="shared" si="19"/>
        <v>0</v>
      </c>
      <c r="M76" s="26">
        <f t="shared" si="19"/>
        <v>1</v>
      </c>
      <c r="N76" s="26">
        <f t="shared" si="19"/>
        <v>9</v>
      </c>
      <c r="O76" s="26">
        <f t="shared" si="19"/>
        <v>0</v>
      </c>
      <c r="P76" s="26">
        <f t="shared" si="19"/>
        <v>1</v>
      </c>
      <c r="Q76" s="26">
        <f t="shared" si="19"/>
        <v>2</v>
      </c>
      <c r="R76" s="26">
        <f t="shared" si="19"/>
        <v>0</v>
      </c>
      <c r="S76" s="26">
        <f t="shared" si="19"/>
        <v>0</v>
      </c>
      <c r="T76" s="26">
        <f t="shared" si="19"/>
        <v>0</v>
      </c>
      <c r="U76" s="136">
        <f t="shared" si="19"/>
        <v>62</v>
      </c>
    </row>
    <row r="77" spans="1:21" ht="14.1" customHeight="1">
      <c r="A77" s="107"/>
      <c r="B77" s="7" t="s">
        <v>42</v>
      </c>
      <c r="C77" s="17">
        <v>6</v>
      </c>
      <c r="D77" s="43">
        <v>11</v>
      </c>
      <c r="E77" s="43">
        <v>22</v>
      </c>
      <c r="F77" s="43">
        <v>43</v>
      </c>
      <c r="G77" s="43">
        <v>61</v>
      </c>
      <c r="H77" s="43">
        <v>1</v>
      </c>
      <c r="I77" s="17">
        <v>1</v>
      </c>
      <c r="J77" s="17">
        <v>1</v>
      </c>
      <c r="K77" s="17">
        <v>0</v>
      </c>
      <c r="L77" s="43">
        <v>0</v>
      </c>
      <c r="M77" s="43">
        <v>1</v>
      </c>
      <c r="N77" s="17">
        <v>9</v>
      </c>
      <c r="O77" s="17">
        <v>0</v>
      </c>
      <c r="P77" s="43">
        <v>1</v>
      </c>
      <c r="Q77" s="43">
        <v>2</v>
      </c>
      <c r="R77" s="43">
        <v>0</v>
      </c>
      <c r="S77" s="43">
        <v>0</v>
      </c>
      <c r="T77" s="43">
        <v>0</v>
      </c>
      <c r="U77" s="71">
        <v>62</v>
      </c>
    </row>
    <row r="78" spans="1:21" ht="14.1" customHeight="1">
      <c r="A78" s="107"/>
      <c r="B78" s="7" t="s">
        <v>43</v>
      </c>
      <c r="C78" s="17">
        <v>0</v>
      </c>
      <c r="D78" s="43">
        <v>1</v>
      </c>
      <c r="E78" s="43">
        <v>0</v>
      </c>
      <c r="F78" s="43">
        <v>0</v>
      </c>
      <c r="G78" s="43">
        <v>0</v>
      </c>
      <c r="H78" s="43">
        <v>0</v>
      </c>
      <c r="I78" s="17">
        <v>0</v>
      </c>
      <c r="J78" s="17">
        <v>0</v>
      </c>
      <c r="K78" s="17">
        <v>1</v>
      </c>
      <c r="L78" s="43">
        <v>0</v>
      </c>
      <c r="M78" s="43">
        <v>0</v>
      </c>
      <c r="N78" s="17">
        <v>0</v>
      </c>
      <c r="O78" s="17">
        <v>0</v>
      </c>
      <c r="P78" s="43">
        <v>0</v>
      </c>
      <c r="Q78" s="43">
        <v>0</v>
      </c>
      <c r="R78" s="43">
        <v>0</v>
      </c>
      <c r="S78" s="43">
        <v>0</v>
      </c>
      <c r="T78" s="43">
        <v>0</v>
      </c>
      <c r="U78" s="71">
        <v>0</v>
      </c>
    </row>
    <row r="79" spans="1:21" ht="14.1" customHeight="1">
      <c r="A79" s="108"/>
      <c r="B79" s="8" t="s">
        <v>44</v>
      </c>
      <c r="C79" s="18">
        <v>0</v>
      </c>
      <c r="D79" s="31">
        <v>0</v>
      </c>
      <c r="E79" s="31">
        <v>0</v>
      </c>
      <c r="F79" s="31">
        <v>0</v>
      </c>
      <c r="G79" s="31">
        <v>0</v>
      </c>
      <c r="H79" s="31">
        <v>0</v>
      </c>
      <c r="I79" s="31">
        <v>0</v>
      </c>
      <c r="J79" s="31">
        <v>0</v>
      </c>
      <c r="K79" s="31">
        <v>0</v>
      </c>
      <c r="L79" s="31">
        <v>0</v>
      </c>
      <c r="M79" s="31">
        <v>0</v>
      </c>
      <c r="N79" s="31">
        <v>0</v>
      </c>
      <c r="O79" s="31">
        <v>0</v>
      </c>
      <c r="P79" s="31">
        <v>0</v>
      </c>
      <c r="Q79" s="31">
        <v>0</v>
      </c>
      <c r="R79" s="31">
        <v>0</v>
      </c>
      <c r="S79" s="31">
        <v>0</v>
      </c>
      <c r="T79" s="31">
        <v>0</v>
      </c>
      <c r="U79" s="81">
        <v>0</v>
      </c>
    </row>
    <row r="80" spans="1:21" ht="14.1" customHeight="1">
      <c r="A80" s="109" t="s">
        <v>23</v>
      </c>
      <c r="B80" s="6" t="s">
        <v>41</v>
      </c>
      <c r="C80" s="26">
        <f aca="true" t="shared" si="20" ref="C80:U80">SUM(C81:C83)</f>
        <v>148</v>
      </c>
      <c r="D80" s="26">
        <f t="shared" si="20"/>
        <v>2</v>
      </c>
      <c r="E80" s="26">
        <f t="shared" si="20"/>
        <v>20</v>
      </c>
      <c r="F80" s="26">
        <f t="shared" si="20"/>
        <v>30</v>
      </c>
      <c r="G80" s="26">
        <f t="shared" si="20"/>
        <v>68</v>
      </c>
      <c r="H80" s="26">
        <f t="shared" si="20"/>
        <v>5</v>
      </c>
      <c r="I80" s="26">
        <f t="shared" si="20"/>
        <v>0</v>
      </c>
      <c r="J80" s="26">
        <f t="shared" si="20"/>
        <v>0</v>
      </c>
      <c r="K80" s="26">
        <f t="shared" si="20"/>
        <v>0</v>
      </c>
      <c r="L80" s="26">
        <f t="shared" si="20"/>
        <v>0</v>
      </c>
      <c r="M80" s="26">
        <f t="shared" si="20"/>
        <v>4</v>
      </c>
      <c r="N80" s="26">
        <f t="shared" si="20"/>
        <v>5</v>
      </c>
      <c r="O80" s="26">
        <f t="shared" si="20"/>
        <v>2</v>
      </c>
      <c r="P80" s="26">
        <f t="shared" si="20"/>
        <v>0</v>
      </c>
      <c r="Q80" s="26">
        <f t="shared" si="20"/>
        <v>0</v>
      </c>
      <c r="R80" s="26">
        <f t="shared" si="20"/>
        <v>0</v>
      </c>
      <c r="S80" s="26">
        <f t="shared" si="20"/>
        <v>0</v>
      </c>
      <c r="T80" s="26">
        <f t="shared" si="20"/>
        <v>0</v>
      </c>
      <c r="U80" s="136">
        <f t="shared" si="20"/>
        <v>12</v>
      </c>
    </row>
    <row r="81" spans="1:21" ht="14.1" customHeight="1">
      <c r="A81" s="122"/>
      <c r="B81" s="7" t="s">
        <v>42</v>
      </c>
      <c r="C81" s="20">
        <v>148</v>
      </c>
      <c r="D81" s="19">
        <v>2</v>
      </c>
      <c r="E81" s="19">
        <v>20</v>
      </c>
      <c r="F81" s="19">
        <v>30</v>
      </c>
      <c r="G81" s="19">
        <v>68</v>
      </c>
      <c r="H81" s="19">
        <v>5</v>
      </c>
      <c r="I81" s="51">
        <v>0</v>
      </c>
      <c r="J81" s="51">
        <v>0</v>
      </c>
      <c r="K81" s="51">
        <v>0</v>
      </c>
      <c r="L81" s="19">
        <v>0</v>
      </c>
      <c r="M81" s="19">
        <v>4</v>
      </c>
      <c r="N81" s="51">
        <v>5</v>
      </c>
      <c r="O81" s="51">
        <v>2</v>
      </c>
      <c r="P81" s="19">
        <v>0</v>
      </c>
      <c r="Q81" s="19">
        <v>0</v>
      </c>
      <c r="R81" s="19">
        <v>0</v>
      </c>
      <c r="S81" s="19">
        <v>0</v>
      </c>
      <c r="T81" s="19">
        <v>0</v>
      </c>
      <c r="U81" s="73">
        <v>12</v>
      </c>
    </row>
    <row r="82" spans="1:21" ht="14.1" customHeight="1">
      <c r="A82" s="122"/>
      <c r="B82" s="7" t="s">
        <v>43</v>
      </c>
      <c r="C82" s="17">
        <v>0</v>
      </c>
      <c r="D82" s="30">
        <v>0</v>
      </c>
      <c r="E82" s="30">
        <v>0</v>
      </c>
      <c r="F82" s="30">
        <v>0</v>
      </c>
      <c r="G82" s="30">
        <v>0</v>
      </c>
      <c r="H82" s="30">
        <v>0</v>
      </c>
      <c r="I82" s="30">
        <v>0</v>
      </c>
      <c r="J82" s="30">
        <v>0</v>
      </c>
      <c r="K82" s="30">
        <v>0</v>
      </c>
      <c r="L82" s="30">
        <v>0</v>
      </c>
      <c r="M82" s="30">
        <v>0</v>
      </c>
      <c r="N82" s="30">
        <v>0</v>
      </c>
      <c r="O82" s="30">
        <v>0</v>
      </c>
      <c r="P82" s="30">
        <v>0</v>
      </c>
      <c r="Q82" s="30">
        <v>0</v>
      </c>
      <c r="R82" s="30">
        <v>0</v>
      </c>
      <c r="S82" s="30">
        <v>0</v>
      </c>
      <c r="T82" s="30">
        <v>0</v>
      </c>
      <c r="U82" s="80">
        <v>0</v>
      </c>
    </row>
    <row r="83" spans="1:21" ht="14.1" customHeight="1">
      <c r="A83" s="110"/>
      <c r="B83" s="8" t="s">
        <v>44</v>
      </c>
      <c r="C83" s="31">
        <v>0</v>
      </c>
      <c r="D83" s="31">
        <v>0</v>
      </c>
      <c r="E83" s="31">
        <v>0</v>
      </c>
      <c r="F83" s="31">
        <v>0</v>
      </c>
      <c r="G83" s="31">
        <v>0</v>
      </c>
      <c r="H83" s="31">
        <v>0</v>
      </c>
      <c r="I83" s="31">
        <v>0</v>
      </c>
      <c r="J83" s="31">
        <v>0</v>
      </c>
      <c r="K83" s="31">
        <v>0</v>
      </c>
      <c r="L83" s="31">
        <v>0</v>
      </c>
      <c r="M83" s="31">
        <v>0</v>
      </c>
      <c r="N83" s="31">
        <v>0</v>
      </c>
      <c r="O83" s="31">
        <v>0</v>
      </c>
      <c r="P83" s="31">
        <v>0</v>
      </c>
      <c r="Q83" s="31">
        <v>0</v>
      </c>
      <c r="R83" s="31">
        <v>0</v>
      </c>
      <c r="S83" s="31">
        <v>0</v>
      </c>
      <c r="T83" s="31">
        <v>0</v>
      </c>
      <c r="U83" s="81">
        <v>0</v>
      </c>
    </row>
    <row r="84" spans="1:21" ht="14.1" customHeight="1">
      <c r="A84" s="109" t="s">
        <v>24</v>
      </c>
      <c r="B84" s="6" t="s">
        <v>41</v>
      </c>
      <c r="C84" s="32">
        <f aca="true" t="shared" si="21" ref="C84:U84">SUM(C85:C87)</f>
        <v>5</v>
      </c>
      <c r="D84" s="32">
        <f t="shared" si="21"/>
        <v>27</v>
      </c>
      <c r="E84" s="32">
        <f t="shared" si="21"/>
        <v>2</v>
      </c>
      <c r="F84" s="32">
        <f t="shared" si="21"/>
        <v>5</v>
      </c>
      <c r="G84" s="32">
        <f t="shared" si="21"/>
        <v>8</v>
      </c>
      <c r="H84" s="32">
        <f t="shared" si="21"/>
        <v>9</v>
      </c>
      <c r="I84" s="32">
        <f t="shared" si="21"/>
        <v>0</v>
      </c>
      <c r="J84" s="32">
        <f t="shared" si="21"/>
        <v>5</v>
      </c>
      <c r="K84" s="32">
        <f t="shared" si="21"/>
        <v>29</v>
      </c>
      <c r="L84" s="32">
        <f t="shared" si="21"/>
        <v>0</v>
      </c>
      <c r="M84" s="32">
        <f t="shared" si="21"/>
        <v>0</v>
      </c>
      <c r="N84" s="32">
        <f t="shared" si="21"/>
        <v>18</v>
      </c>
      <c r="O84" s="32">
        <f t="shared" si="21"/>
        <v>0</v>
      </c>
      <c r="P84" s="32">
        <f t="shared" si="21"/>
        <v>0</v>
      </c>
      <c r="Q84" s="32">
        <f t="shared" si="21"/>
        <v>3</v>
      </c>
      <c r="R84" s="32">
        <f t="shared" si="21"/>
        <v>3</v>
      </c>
      <c r="S84" s="32">
        <f t="shared" si="21"/>
        <v>0</v>
      </c>
      <c r="T84" s="32">
        <f t="shared" si="21"/>
        <v>0</v>
      </c>
      <c r="U84" s="140">
        <f t="shared" si="21"/>
        <v>5</v>
      </c>
    </row>
    <row r="85" spans="1:21" ht="14.1" customHeight="1">
      <c r="A85" s="122"/>
      <c r="B85" s="7" t="s">
        <v>42</v>
      </c>
      <c r="C85" s="33">
        <v>5</v>
      </c>
      <c r="D85" s="33">
        <v>27</v>
      </c>
      <c r="E85" s="33">
        <v>2</v>
      </c>
      <c r="F85" s="33">
        <v>5</v>
      </c>
      <c r="G85" s="33">
        <v>8</v>
      </c>
      <c r="H85" s="33">
        <v>9</v>
      </c>
      <c r="I85" s="33">
        <v>0</v>
      </c>
      <c r="J85" s="33">
        <v>5</v>
      </c>
      <c r="K85" s="33">
        <v>12</v>
      </c>
      <c r="L85" s="33">
        <v>0</v>
      </c>
      <c r="M85" s="33">
        <v>0</v>
      </c>
      <c r="N85" s="33">
        <v>18</v>
      </c>
      <c r="O85" s="33">
        <v>0</v>
      </c>
      <c r="P85" s="33">
        <v>0</v>
      </c>
      <c r="Q85" s="33">
        <v>3</v>
      </c>
      <c r="R85" s="33">
        <v>3</v>
      </c>
      <c r="S85" s="33">
        <v>0</v>
      </c>
      <c r="T85" s="33">
        <v>0</v>
      </c>
      <c r="U85" s="82">
        <v>5</v>
      </c>
    </row>
    <row r="86" spans="1:21" ht="14.1" customHeight="1">
      <c r="A86" s="122"/>
      <c r="B86" s="7" t="s">
        <v>43</v>
      </c>
      <c r="C86" s="33">
        <v>0</v>
      </c>
      <c r="D86" s="33">
        <v>0</v>
      </c>
      <c r="E86" s="33">
        <v>0</v>
      </c>
      <c r="F86" s="33">
        <v>0</v>
      </c>
      <c r="G86" s="33">
        <v>0</v>
      </c>
      <c r="H86" s="33">
        <v>0</v>
      </c>
      <c r="I86" s="33">
        <v>0</v>
      </c>
      <c r="J86" s="33">
        <v>0</v>
      </c>
      <c r="K86" s="33">
        <v>17</v>
      </c>
      <c r="L86" s="33">
        <v>0</v>
      </c>
      <c r="M86" s="33">
        <v>0</v>
      </c>
      <c r="N86" s="33">
        <v>0</v>
      </c>
      <c r="O86" s="33">
        <v>0</v>
      </c>
      <c r="P86" s="33">
        <v>0</v>
      </c>
      <c r="Q86" s="33">
        <v>0</v>
      </c>
      <c r="R86" s="33">
        <v>0</v>
      </c>
      <c r="S86" s="33">
        <v>0</v>
      </c>
      <c r="T86" s="33">
        <v>0</v>
      </c>
      <c r="U86" s="82">
        <v>0</v>
      </c>
    </row>
    <row r="87" spans="1:21" ht="14.1" customHeight="1">
      <c r="A87" s="110"/>
      <c r="B87" s="8" t="s">
        <v>44</v>
      </c>
      <c r="C87" s="34">
        <v>0</v>
      </c>
      <c r="D87" s="34">
        <v>0</v>
      </c>
      <c r="E87" s="34">
        <v>0</v>
      </c>
      <c r="F87" s="34">
        <v>0</v>
      </c>
      <c r="G87" s="34">
        <v>0</v>
      </c>
      <c r="H87" s="34">
        <v>0</v>
      </c>
      <c r="I87" s="34">
        <v>0</v>
      </c>
      <c r="J87" s="34">
        <v>0</v>
      </c>
      <c r="K87" s="34">
        <v>0</v>
      </c>
      <c r="L87" s="34">
        <v>0</v>
      </c>
      <c r="M87" s="34">
        <v>0</v>
      </c>
      <c r="N87" s="34">
        <v>0</v>
      </c>
      <c r="O87" s="34">
        <v>0</v>
      </c>
      <c r="P87" s="34">
        <v>0</v>
      </c>
      <c r="Q87" s="34">
        <v>0</v>
      </c>
      <c r="R87" s="34">
        <v>0</v>
      </c>
      <c r="S87" s="34">
        <v>0</v>
      </c>
      <c r="T87" s="34">
        <v>0</v>
      </c>
      <c r="U87" s="83">
        <v>0</v>
      </c>
    </row>
    <row r="88" spans="1:21" ht="14.1" customHeight="1">
      <c r="A88" s="109" t="s">
        <v>25</v>
      </c>
      <c r="B88" s="6" t="s">
        <v>41</v>
      </c>
      <c r="C88" s="26">
        <f aca="true" t="shared" si="22" ref="C88:U88">SUM(C89:C91)</f>
        <v>1</v>
      </c>
      <c r="D88" s="26">
        <f t="shared" si="22"/>
        <v>1</v>
      </c>
      <c r="E88" s="26">
        <f t="shared" si="22"/>
        <v>91</v>
      </c>
      <c r="F88" s="26">
        <f t="shared" si="22"/>
        <v>142</v>
      </c>
      <c r="G88" s="26">
        <f t="shared" si="22"/>
        <v>16</v>
      </c>
      <c r="H88" s="26">
        <f t="shared" si="22"/>
        <v>111</v>
      </c>
      <c r="I88" s="26">
        <f t="shared" si="22"/>
        <v>8</v>
      </c>
      <c r="J88" s="26">
        <f t="shared" si="22"/>
        <v>0</v>
      </c>
      <c r="K88" s="26">
        <f t="shared" si="22"/>
        <v>5</v>
      </c>
      <c r="L88" s="26">
        <f t="shared" si="22"/>
        <v>6</v>
      </c>
      <c r="M88" s="26">
        <f t="shared" si="22"/>
        <v>16</v>
      </c>
      <c r="N88" s="26">
        <f t="shared" si="22"/>
        <v>98</v>
      </c>
      <c r="O88" s="26">
        <f t="shared" si="22"/>
        <v>1</v>
      </c>
      <c r="P88" s="26">
        <f t="shared" si="22"/>
        <v>1</v>
      </c>
      <c r="Q88" s="26">
        <f t="shared" si="22"/>
        <v>0</v>
      </c>
      <c r="R88" s="26">
        <f t="shared" si="22"/>
        <v>0</v>
      </c>
      <c r="S88" s="26">
        <f t="shared" si="22"/>
        <v>3</v>
      </c>
      <c r="T88" s="26">
        <f t="shared" si="22"/>
        <v>0</v>
      </c>
      <c r="U88" s="136">
        <f t="shared" si="22"/>
        <v>176</v>
      </c>
    </row>
    <row r="89" spans="1:21" ht="14.1" customHeight="1">
      <c r="A89" s="122"/>
      <c r="B89" s="7" t="s">
        <v>42</v>
      </c>
      <c r="C89" s="17">
        <v>1</v>
      </c>
      <c r="D89" s="43">
        <v>1</v>
      </c>
      <c r="E89" s="43">
        <v>91</v>
      </c>
      <c r="F89" s="57">
        <v>142</v>
      </c>
      <c r="G89" s="43">
        <v>16</v>
      </c>
      <c r="H89" s="43">
        <v>111</v>
      </c>
      <c r="I89" s="17">
        <v>8</v>
      </c>
      <c r="J89" s="17">
        <v>0</v>
      </c>
      <c r="K89" s="17">
        <v>5</v>
      </c>
      <c r="L89" s="43">
        <v>6</v>
      </c>
      <c r="M89" s="43">
        <v>16</v>
      </c>
      <c r="N89" s="17">
        <v>98</v>
      </c>
      <c r="O89" s="17">
        <v>1</v>
      </c>
      <c r="P89" s="43">
        <v>1</v>
      </c>
      <c r="Q89" s="43">
        <v>0</v>
      </c>
      <c r="R89" s="43">
        <v>0</v>
      </c>
      <c r="S89" s="43">
        <v>3</v>
      </c>
      <c r="T89" s="43">
        <v>0</v>
      </c>
      <c r="U89" s="71">
        <v>175</v>
      </c>
    </row>
    <row r="90" spans="1:21" ht="14.1" customHeight="1">
      <c r="A90" s="122"/>
      <c r="B90" s="7" t="s">
        <v>43</v>
      </c>
      <c r="C90" s="17">
        <v>0</v>
      </c>
      <c r="D90" s="43">
        <v>0</v>
      </c>
      <c r="E90" s="43">
        <v>0</v>
      </c>
      <c r="F90" s="43">
        <v>0</v>
      </c>
      <c r="G90" s="43">
        <v>0</v>
      </c>
      <c r="H90" s="43">
        <v>0</v>
      </c>
      <c r="I90" s="17">
        <v>0</v>
      </c>
      <c r="J90" s="17">
        <v>0</v>
      </c>
      <c r="K90" s="17">
        <v>0</v>
      </c>
      <c r="L90" s="43">
        <v>0</v>
      </c>
      <c r="M90" s="43">
        <v>0</v>
      </c>
      <c r="N90" s="17">
        <v>0</v>
      </c>
      <c r="O90" s="17">
        <v>0</v>
      </c>
      <c r="P90" s="43">
        <v>0</v>
      </c>
      <c r="Q90" s="43">
        <v>0</v>
      </c>
      <c r="R90" s="43">
        <v>0</v>
      </c>
      <c r="S90" s="43">
        <v>0</v>
      </c>
      <c r="T90" s="43">
        <v>0</v>
      </c>
      <c r="U90" s="71">
        <v>1</v>
      </c>
    </row>
    <row r="91" spans="1:21" ht="14.1" customHeight="1">
      <c r="A91" s="110"/>
      <c r="B91" s="8" t="s">
        <v>44</v>
      </c>
      <c r="C91" s="30">
        <v>0</v>
      </c>
      <c r="D91" s="28">
        <v>0</v>
      </c>
      <c r="E91" s="28">
        <v>0</v>
      </c>
      <c r="F91" s="28">
        <v>0</v>
      </c>
      <c r="G91" s="28">
        <v>0</v>
      </c>
      <c r="H91" s="28">
        <v>0</v>
      </c>
      <c r="I91" s="30">
        <v>0</v>
      </c>
      <c r="J91" s="30">
        <v>0</v>
      </c>
      <c r="K91" s="30">
        <v>0</v>
      </c>
      <c r="L91" s="28">
        <v>0</v>
      </c>
      <c r="M91" s="28">
        <v>0</v>
      </c>
      <c r="N91" s="30">
        <v>0</v>
      </c>
      <c r="O91" s="30">
        <v>0</v>
      </c>
      <c r="P91" s="28">
        <v>0</v>
      </c>
      <c r="Q91" s="28">
        <v>0</v>
      </c>
      <c r="R91" s="28">
        <v>0</v>
      </c>
      <c r="S91" s="28">
        <v>0</v>
      </c>
      <c r="T91" s="28">
        <v>0</v>
      </c>
      <c r="U91" s="72">
        <v>0</v>
      </c>
    </row>
    <row r="92" spans="1:21" ht="14.1" customHeight="1">
      <c r="A92" s="109" t="s">
        <v>26</v>
      </c>
      <c r="B92" s="6" t="s">
        <v>41</v>
      </c>
      <c r="C92" s="26">
        <f aca="true" t="shared" si="23" ref="C92:U92">SUM(C93:C95)</f>
        <v>0</v>
      </c>
      <c r="D92" s="26">
        <f t="shared" si="23"/>
        <v>15</v>
      </c>
      <c r="E92" s="26">
        <f t="shared" si="23"/>
        <v>64</v>
      </c>
      <c r="F92" s="26">
        <f t="shared" si="23"/>
        <v>88</v>
      </c>
      <c r="G92" s="26">
        <f t="shared" si="23"/>
        <v>29</v>
      </c>
      <c r="H92" s="26">
        <f t="shared" si="23"/>
        <v>31</v>
      </c>
      <c r="I92" s="26">
        <f t="shared" si="23"/>
        <v>12</v>
      </c>
      <c r="J92" s="26">
        <f t="shared" si="23"/>
        <v>2</v>
      </c>
      <c r="K92" s="26">
        <f t="shared" si="23"/>
        <v>8</v>
      </c>
      <c r="L92" s="26">
        <f t="shared" si="23"/>
        <v>3</v>
      </c>
      <c r="M92" s="26">
        <f t="shared" si="23"/>
        <v>5</v>
      </c>
      <c r="N92" s="26">
        <f t="shared" si="23"/>
        <v>34</v>
      </c>
      <c r="O92" s="26">
        <f t="shared" si="23"/>
        <v>10</v>
      </c>
      <c r="P92" s="26">
        <f t="shared" si="23"/>
        <v>0</v>
      </c>
      <c r="Q92" s="26">
        <f t="shared" si="23"/>
        <v>4</v>
      </c>
      <c r="R92" s="26">
        <f t="shared" si="23"/>
        <v>0</v>
      </c>
      <c r="S92" s="26">
        <f t="shared" si="23"/>
        <v>0</v>
      </c>
      <c r="T92" s="26">
        <f t="shared" si="23"/>
        <v>0</v>
      </c>
      <c r="U92" s="136">
        <f t="shared" si="23"/>
        <v>62</v>
      </c>
    </row>
    <row r="93" spans="1:21" ht="14.1" customHeight="1">
      <c r="A93" s="122"/>
      <c r="B93" s="7" t="s">
        <v>42</v>
      </c>
      <c r="C93" s="17">
        <v>0</v>
      </c>
      <c r="D93" s="43">
        <v>15</v>
      </c>
      <c r="E93" s="43">
        <v>64</v>
      </c>
      <c r="F93" s="43">
        <v>88</v>
      </c>
      <c r="G93" s="43">
        <v>29</v>
      </c>
      <c r="H93" s="43">
        <v>31</v>
      </c>
      <c r="I93" s="17">
        <v>12</v>
      </c>
      <c r="J93" s="17">
        <v>2</v>
      </c>
      <c r="K93" s="17">
        <v>8</v>
      </c>
      <c r="L93" s="43">
        <v>3</v>
      </c>
      <c r="M93" s="43">
        <v>5</v>
      </c>
      <c r="N93" s="17">
        <v>34</v>
      </c>
      <c r="O93" s="17">
        <v>10</v>
      </c>
      <c r="P93" s="43">
        <v>0</v>
      </c>
      <c r="Q93" s="43">
        <v>4</v>
      </c>
      <c r="R93" s="43">
        <v>0</v>
      </c>
      <c r="S93" s="43">
        <v>0</v>
      </c>
      <c r="T93" s="43">
        <v>0</v>
      </c>
      <c r="U93" s="71">
        <v>62</v>
      </c>
    </row>
    <row r="94" spans="1:21" ht="14.1" customHeight="1">
      <c r="A94" s="122"/>
      <c r="B94" s="7" t="s">
        <v>43</v>
      </c>
      <c r="C94" s="17">
        <v>0</v>
      </c>
      <c r="D94" s="43">
        <v>0</v>
      </c>
      <c r="E94" s="43">
        <v>0</v>
      </c>
      <c r="F94" s="43">
        <v>0</v>
      </c>
      <c r="G94" s="43">
        <v>0</v>
      </c>
      <c r="H94" s="43">
        <v>0</v>
      </c>
      <c r="I94" s="17">
        <v>0</v>
      </c>
      <c r="J94" s="17">
        <v>0</v>
      </c>
      <c r="K94" s="17">
        <v>0</v>
      </c>
      <c r="L94" s="43">
        <v>0</v>
      </c>
      <c r="M94" s="43">
        <v>0</v>
      </c>
      <c r="N94" s="17">
        <v>0</v>
      </c>
      <c r="O94" s="17">
        <v>0</v>
      </c>
      <c r="P94" s="43">
        <v>0</v>
      </c>
      <c r="Q94" s="43">
        <v>0</v>
      </c>
      <c r="R94" s="43">
        <v>0</v>
      </c>
      <c r="S94" s="43">
        <v>0</v>
      </c>
      <c r="T94" s="43">
        <v>0</v>
      </c>
      <c r="U94" s="71">
        <v>0</v>
      </c>
    </row>
    <row r="95" spans="1:21" ht="14.1" customHeight="1">
      <c r="A95" s="110"/>
      <c r="B95" s="8" t="s">
        <v>44</v>
      </c>
      <c r="C95" s="18">
        <v>0</v>
      </c>
      <c r="D95" s="44">
        <v>0</v>
      </c>
      <c r="E95" s="44">
        <v>0</v>
      </c>
      <c r="F95" s="44">
        <v>0</v>
      </c>
      <c r="G95" s="44">
        <v>0</v>
      </c>
      <c r="H95" s="44">
        <v>0</v>
      </c>
      <c r="I95" s="18">
        <v>0</v>
      </c>
      <c r="J95" s="18">
        <v>0</v>
      </c>
      <c r="K95" s="18">
        <v>0</v>
      </c>
      <c r="L95" s="44">
        <v>0</v>
      </c>
      <c r="M95" s="44">
        <v>0</v>
      </c>
      <c r="N95" s="18">
        <v>0</v>
      </c>
      <c r="O95" s="18">
        <v>0</v>
      </c>
      <c r="P95" s="44">
        <v>0</v>
      </c>
      <c r="Q95" s="44">
        <v>0</v>
      </c>
      <c r="R95" s="44">
        <v>0</v>
      </c>
      <c r="S95" s="44">
        <v>0</v>
      </c>
      <c r="T95" s="44">
        <v>0</v>
      </c>
      <c r="U95" s="72">
        <v>0</v>
      </c>
    </row>
    <row r="96" spans="1:21" ht="14.1" customHeight="1">
      <c r="A96" s="109" t="s">
        <v>27</v>
      </c>
      <c r="B96" s="6" t="s">
        <v>41</v>
      </c>
      <c r="C96" s="26">
        <f aca="true" t="shared" si="24" ref="C96:U96">SUM(C97:C99)</f>
        <v>0</v>
      </c>
      <c r="D96" s="26">
        <f t="shared" si="24"/>
        <v>7</v>
      </c>
      <c r="E96" s="26">
        <f t="shared" si="24"/>
        <v>84</v>
      </c>
      <c r="F96" s="26">
        <f t="shared" si="24"/>
        <v>299</v>
      </c>
      <c r="G96" s="26">
        <f t="shared" si="24"/>
        <v>14</v>
      </c>
      <c r="H96" s="26">
        <f t="shared" si="24"/>
        <v>109</v>
      </c>
      <c r="I96" s="26">
        <f t="shared" si="24"/>
        <v>16</v>
      </c>
      <c r="J96" s="26">
        <f t="shared" si="24"/>
        <v>0</v>
      </c>
      <c r="K96" s="26">
        <f t="shared" si="24"/>
        <v>5</v>
      </c>
      <c r="L96" s="26">
        <f t="shared" si="24"/>
        <v>70</v>
      </c>
      <c r="M96" s="26">
        <f t="shared" si="24"/>
        <v>12</v>
      </c>
      <c r="N96" s="26">
        <f t="shared" si="24"/>
        <v>493</v>
      </c>
      <c r="O96" s="26">
        <f t="shared" si="24"/>
        <v>7</v>
      </c>
      <c r="P96" s="26">
        <f t="shared" si="24"/>
        <v>1</v>
      </c>
      <c r="Q96" s="26">
        <f t="shared" si="24"/>
        <v>0</v>
      </c>
      <c r="R96" s="26">
        <f t="shared" si="24"/>
        <v>0</v>
      </c>
      <c r="S96" s="26">
        <f t="shared" si="24"/>
        <v>0</v>
      </c>
      <c r="T96" s="26">
        <f t="shared" si="24"/>
        <v>0</v>
      </c>
      <c r="U96" s="136">
        <f t="shared" si="24"/>
        <v>266</v>
      </c>
    </row>
    <row r="97" spans="1:21" ht="14.1" customHeight="1">
      <c r="A97" s="122"/>
      <c r="B97" s="7" t="s">
        <v>42</v>
      </c>
      <c r="C97" s="24">
        <v>0</v>
      </c>
      <c r="D97" s="24">
        <v>7</v>
      </c>
      <c r="E97" s="24">
        <v>84</v>
      </c>
      <c r="F97" s="24">
        <v>299</v>
      </c>
      <c r="G97" s="24">
        <v>14</v>
      </c>
      <c r="H97" s="24">
        <v>109</v>
      </c>
      <c r="I97" s="24">
        <v>16</v>
      </c>
      <c r="J97" s="24">
        <v>0</v>
      </c>
      <c r="K97" s="24">
        <v>5</v>
      </c>
      <c r="L97" s="24">
        <v>70</v>
      </c>
      <c r="M97" s="24">
        <v>12</v>
      </c>
      <c r="N97" s="24">
        <v>493</v>
      </c>
      <c r="O97" s="24">
        <v>7</v>
      </c>
      <c r="P97" s="24">
        <v>1</v>
      </c>
      <c r="Q97" s="24">
        <v>0</v>
      </c>
      <c r="R97" s="24">
        <v>0</v>
      </c>
      <c r="S97" s="24">
        <v>0</v>
      </c>
      <c r="T97" s="24">
        <v>0</v>
      </c>
      <c r="U97" s="84">
        <v>266</v>
      </c>
    </row>
    <row r="98" spans="1:21" ht="14.1" customHeight="1">
      <c r="A98" s="122"/>
      <c r="B98" s="7" t="s">
        <v>43</v>
      </c>
      <c r="C98" s="24">
        <v>0</v>
      </c>
      <c r="D98" s="24">
        <v>0</v>
      </c>
      <c r="E98" s="24">
        <v>0</v>
      </c>
      <c r="F98" s="24">
        <v>0</v>
      </c>
      <c r="G98" s="24">
        <v>0</v>
      </c>
      <c r="H98" s="24">
        <v>0</v>
      </c>
      <c r="I98" s="24">
        <v>0</v>
      </c>
      <c r="J98" s="24">
        <v>0</v>
      </c>
      <c r="K98" s="24">
        <v>0</v>
      </c>
      <c r="L98" s="24">
        <v>0</v>
      </c>
      <c r="M98" s="24">
        <v>0</v>
      </c>
      <c r="N98" s="24">
        <v>0</v>
      </c>
      <c r="O98" s="24">
        <v>0</v>
      </c>
      <c r="P98" s="24">
        <v>0</v>
      </c>
      <c r="Q98" s="24">
        <v>0</v>
      </c>
      <c r="R98" s="24">
        <v>0</v>
      </c>
      <c r="S98" s="24">
        <v>0</v>
      </c>
      <c r="T98" s="24">
        <v>0</v>
      </c>
      <c r="U98" s="84">
        <v>0</v>
      </c>
    </row>
    <row r="99" spans="1:21" ht="14.1" customHeight="1">
      <c r="A99" s="110"/>
      <c r="B99" s="8" t="s">
        <v>44</v>
      </c>
      <c r="C99" s="35">
        <v>0</v>
      </c>
      <c r="D99" s="35">
        <v>0</v>
      </c>
      <c r="E99" s="35">
        <v>0</v>
      </c>
      <c r="F99" s="35">
        <v>0</v>
      </c>
      <c r="G99" s="35">
        <v>0</v>
      </c>
      <c r="H99" s="35">
        <v>0</v>
      </c>
      <c r="I99" s="35">
        <v>0</v>
      </c>
      <c r="J99" s="35">
        <v>0</v>
      </c>
      <c r="K99" s="35">
        <v>0</v>
      </c>
      <c r="L99" s="35">
        <v>0</v>
      </c>
      <c r="M99" s="35">
        <v>0</v>
      </c>
      <c r="N99" s="35">
        <v>0</v>
      </c>
      <c r="O99" s="35">
        <v>0</v>
      </c>
      <c r="P99" s="35">
        <v>0</v>
      </c>
      <c r="Q99" s="35">
        <v>0</v>
      </c>
      <c r="R99" s="35">
        <v>0</v>
      </c>
      <c r="S99" s="35">
        <v>0</v>
      </c>
      <c r="T99" s="35">
        <v>0</v>
      </c>
      <c r="U99" s="85">
        <v>0</v>
      </c>
    </row>
    <row r="100" spans="1:21" ht="17.1" customHeight="1">
      <c r="A100" s="113" t="s">
        <v>0</v>
      </c>
      <c r="B100" s="115"/>
      <c r="C100" s="129"/>
      <c r="D100" s="129"/>
      <c r="E100" s="129"/>
      <c r="F100" s="130"/>
      <c r="G100" s="130"/>
      <c r="H100" s="130"/>
      <c r="I100" s="130"/>
      <c r="J100" s="130"/>
      <c r="K100" s="130"/>
      <c r="L100" s="131"/>
      <c r="M100" s="131"/>
      <c r="N100" s="130"/>
      <c r="O100" s="130"/>
      <c r="P100" s="130"/>
      <c r="Q100" s="98" t="s">
        <v>66</v>
      </c>
      <c r="R100" s="99"/>
      <c r="S100" s="100" t="s">
        <v>72</v>
      </c>
      <c r="T100" s="101"/>
      <c r="U100" s="101"/>
    </row>
    <row r="101" spans="1:21" ht="17.1" customHeight="1">
      <c r="A101" s="112" t="s">
        <v>1</v>
      </c>
      <c r="B101" s="108"/>
      <c r="C101" s="12" t="s">
        <v>45</v>
      </c>
      <c r="D101" s="39"/>
      <c r="E101" s="53"/>
      <c r="F101" s="55"/>
      <c r="G101" s="55"/>
      <c r="H101" s="55"/>
      <c r="I101" s="55"/>
      <c r="J101" s="55"/>
      <c r="K101" s="55"/>
      <c r="L101" s="66"/>
      <c r="M101" s="66"/>
      <c r="N101" s="55"/>
      <c r="O101" s="55"/>
      <c r="P101" s="55"/>
      <c r="Q101" s="93" t="s">
        <v>67</v>
      </c>
      <c r="R101" s="94"/>
      <c r="S101" s="95" t="s">
        <v>73</v>
      </c>
      <c r="T101" s="96"/>
      <c r="U101" s="96"/>
    </row>
    <row r="102" spans="1:21" ht="2.25" customHeight="1">
      <c r="A102" s="2"/>
      <c r="B102" s="2"/>
      <c r="C102" s="36"/>
      <c r="D102" s="130"/>
      <c r="E102" s="130"/>
      <c r="F102" s="130"/>
      <c r="G102" s="130"/>
      <c r="H102" s="130"/>
      <c r="I102" s="130"/>
      <c r="J102" s="130"/>
      <c r="K102" s="130"/>
      <c r="L102" s="130"/>
      <c r="M102" s="141"/>
      <c r="N102" s="130"/>
      <c r="O102" s="130"/>
      <c r="P102" s="130"/>
      <c r="Q102" s="130"/>
      <c r="R102" s="130"/>
      <c r="S102" s="130"/>
      <c r="T102" s="130"/>
      <c r="U102" s="129"/>
    </row>
    <row r="103" spans="1:21" ht="15" customHeight="1">
      <c r="A103" s="132" t="s">
        <v>28</v>
      </c>
      <c r="B103" s="133"/>
      <c r="C103" s="133"/>
      <c r="D103" s="133"/>
      <c r="E103" s="133"/>
      <c r="F103" s="133"/>
      <c r="G103" s="133"/>
      <c r="H103" s="133"/>
      <c r="I103" s="133"/>
      <c r="J103" s="133"/>
      <c r="K103" s="133"/>
      <c r="L103" s="133"/>
      <c r="M103" s="133"/>
      <c r="N103" s="133"/>
      <c r="O103" s="133"/>
      <c r="P103" s="133"/>
      <c r="Q103" s="133"/>
      <c r="R103" s="133"/>
      <c r="S103" s="133"/>
      <c r="T103" s="133"/>
      <c r="U103" s="133"/>
    </row>
    <row r="104" spans="1:21" ht="15" customHeight="1">
      <c r="A104" s="134" t="s">
        <v>80</v>
      </c>
      <c r="B104" s="135"/>
      <c r="C104" s="135"/>
      <c r="D104" s="135"/>
      <c r="E104" s="135"/>
      <c r="F104" s="135"/>
      <c r="G104" s="135"/>
      <c r="H104" s="135"/>
      <c r="I104" s="135"/>
      <c r="J104" s="135"/>
      <c r="K104" s="135"/>
      <c r="L104" s="135"/>
      <c r="M104" s="135"/>
      <c r="N104" s="135"/>
      <c r="O104" s="135"/>
      <c r="P104" s="135"/>
      <c r="Q104" s="135"/>
      <c r="R104" s="135"/>
      <c r="S104" s="135"/>
      <c r="T104" s="135"/>
      <c r="U104" s="135"/>
    </row>
    <row r="105" spans="1:21" ht="90.75" customHeight="1">
      <c r="A105" s="1" t="s">
        <v>4</v>
      </c>
      <c r="B105" s="9" t="s">
        <v>40</v>
      </c>
      <c r="C105" s="13" t="s">
        <v>46</v>
      </c>
      <c r="D105" s="5" t="s">
        <v>47</v>
      </c>
      <c r="E105" s="54" t="s">
        <v>49</v>
      </c>
      <c r="F105" s="54" t="s">
        <v>50</v>
      </c>
      <c r="G105" s="58" t="s">
        <v>51</v>
      </c>
      <c r="H105" s="60" t="s">
        <v>52</v>
      </c>
      <c r="I105" s="61" t="s">
        <v>53</v>
      </c>
      <c r="J105" s="54" t="s">
        <v>54</v>
      </c>
      <c r="K105" s="65" t="s">
        <v>56</v>
      </c>
      <c r="L105" s="65" t="s">
        <v>58</v>
      </c>
      <c r="M105" s="65" t="s">
        <v>61</v>
      </c>
      <c r="N105" s="65" t="s">
        <v>62</v>
      </c>
      <c r="O105" s="59" t="s">
        <v>64</v>
      </c>
      <c r="P105" s="65" t="s">
        <v>65</v>
      </c>
      <c r="Q105" s="5" t="s">
        <v>68</v>
      </c>
      <c r="R105" s="54" t="s">
        <v>70</v>
      </c>
      <c r="S105" s="65" t="s">
        <v>74</v>
      </c>
      <c r="T105" s="65" t="s">
        <v>76</v>
      </c>
      <c r="U105" s="59" t="s">
        <v>78</v>
      </c>
    </row>
    <row r="106" spans="1:21" ht="15" customHeight="1">
      <c r="A106" s="109" t="s">
        <v>29</v>
      </c>
      <c r="B106" s="6" t="s">
        <v>41</v>
      </c>
      <c r="C106" s="37">
        <f aca="true" t="shared" si="25" ref="C106:U106">C107+C108+C109</f>
        <v>0</v>
      </c>
      <c r="D106" s="50">
        <f t="shared" si="25"/>
        <v>0</v>
      </c>
      <c r="E106" s="50">
        <f t="shared" si="25"/>
        <v>0</v>
      </c>
      <c r="F106" s="50">
        <f t="shared" si="25"/>
        <v>1</v>
      </c>
      <c r="G106" s="50">
        <f t="shared" si="25"/>
        <v>0</v>
      </c>
      <c r="H106" s="50">
        <f t="shared" si="25"/>
        <v>1</v>
      </c>
      <c r="I106" s="50">
        <f t="shared" si="25"/>
        <v>0</v>
      </c>
      <c r="J106" s="50">
        <f t="shared" si="25"/>
        <v>0</v>
      </c>
      <c r="K106" s="50">
        <f t="shared" si="25"/>
        <v>0</v>
      </c>
      <c r="L106" s="50">
        <f t="shared" si="25"/>
        <v>0</v>
      </c>
      <c r="M106" s="50">
        <f t="shared" si="25"/>
        <v>0</v>
      </c>
      <c r="N106" s="50">
        <f t="shared" si="25"/>
        <v>0</v>
      </c>
      <c r="O106" s="50">
        <f t="shared" si="25"/>
        <v>0</v>
      </c>
      <c r="P106" s="50">
        <f t="shared" si="25"/>
        <v>0</v>
      </c>
      <c r="Q106" s="50">
        <f t="shared" si="25"/>
        <v>0</v>
      </c>
      <c r="R106" s="50">
        <f t="shared" si="25"/>
        <v>0</v>
      </c>
      <c r="S106" s="50">
        <f t="shared" si="25"/>
        <v>0</v>
      </c>
      <c r="T106" s="50">
        <f t="shared" si="25"/>
        <v>0</v>
      </c>
      <c r="U106" s="86">
        <f t="shared" si="25"/>
        <v>0</v>
      </c>
    </row>
    <row r="107" spans="1:21" ht="15" customHeight="1">
      <c r="A107" s="122"/>
      <c r="B107" s="7" t="s">
        <v>42</v>
      </c>
      <c r="C107" s="17">
        <v>0</v>
      </c>
      <c r="D107" s="43">
        <v>0</v>
      </c>
      <c r="E107" s="43">
        <v>0</v>
      </c>
      <c r="F107" s="43">
        <v>1</v>
      </c>
      <c r="G107" s="43">
        <v>0</v>
      </c>
      <c r="H107" s="43">
        <v>1</v>
      </c>
      <c r="I107" s="17">
        <v>0</v>
      </c>
      <c r="J107" s="17">
        <v>0</v>
      </c>
      <c r="K107" s="17">
        <v>0</v>
      </c>
      <c r="L107" s="43">
        <v>0</v>
      </c>
      <c r="M107" s="43">
        <v>0</v>
      </c>
      <c r="N107" s="17">
        <v>0</v>
      </c>
      <c r="O107" s="17">
        <v>0</v>
      </c>
      <c r="P107" s="43">
        <v>0</v>
      </c>
      <c r="Q107" s="43">
        <v>0</v>
      </c>
      <c r="R107" s="43">
        <v>0</v>
      </c>
      <c r="S107" s="43">
        <v>0</v>
      </c>
      <c r="T107" s="43">
        <v>0</v>
      </c>
      <c r="U107" s="71">
        <v>0</v>
      </c>
    </row>
    <row r="108" spans="1:21" ht="15" customHeight="1">
      <c r="A108" s="122"/>
      <c r="B108" s="7" t="s">
        <v>43</v>
      </c>
      <c r="C108" s="17">
        <v>0</v>
      </c>
      <c r="D108" s="43">
        <v>0</v>
      </c>
      <c r="E108" s="43">
        <v>0</v>
      </c>
      <c r="F108" s="43">
        <v>0</v>
      </c>
      <c r="G108" s="43">
        <v>0</v>
      </c>
      <c r="H108" s="43">
        <v>0</v>
      </c>
      <c r="I108" s="17">
        <v>0</v>
      </c>
      <c r="J108" s="17">
        <v>0</v>
      </c>
      <c r="K108" s="17">
        <v>0</v>
      </c>
      <c r="L108" s="43">
        <v>0</v>
      </c>
      <c r="M108" s="43">
        <v>0</v>
      </c>
      <c r="N108" s="17">
        <v>0</v>
      </c>
      <c r="O108" s="17">
        <v>0</v>
      </c>
      <c r="P108" s="43">
        <v>0</v>
      </c>
      <c r="Q108" s="43">
        <v>0</v>
      </c>
      <c r="R108" s="43">
        <v>0</v>
      </c>
      <c r="S108" s="43">
        <v>0</v>
      </c>
      <c r="T108" s="43">
        <v>0</v>
      </c>
      <c r="U108" s="71">
        <v>0</v>
      </c>
    </row>
    <row r="109" spans="1:21" ht="15" customHeight="1">
      <c r="A109" s="110"/>
      <c r="B109" s="8" t="s">
        <v>44</v>
      </c>
      <c r="C109" s="18">
        <v>0</v>
      </c>
      <c r="D109" s="44">
        <v>0</v>
      </c>
      <c r="E109" s="44">
        <v>0</v>
      </c>
      <c r="F109" s="44">
        <v>0</v>
      </c>
      <c r="G109" s="44">
        <v>0</v>
      </c>
      <c r="H109" s="44">
        <v>0</v>
      </c>
      <c r="I109" s="18">
        <v>0</v>
      </c>
      <c r="J109" s="18">
        <v>0</v>
      </c>
      <c r="K109" s="18">
        <v>0</v>
      </c>
      <c r="L109" s="44">
        <v>0</v>
      </c>
      <c r="M109" s="44">
        <v>0</v>
      </c>
      <c r="N109" s="18">
        <v>0</v>
      </c>
      <c r="O109" s="18">
        <v>0</v>
      </c>
      <c r="P109" s="44">
        <v>0</v>
      </c>
      <c r="Q109" s="44">
        <v>0</v>
      </c>
      <c r="R109" s="44">
        <v>0</v>
      </c>
      <c r="S109" s="44">
        <v>0</v>
      </c>
      <c r="T109" s="44">
        <v>0</v>
      </c>
      <c r="U109" s="72">
        <v>0</v>
      </c>
    </row>
    <row r="110" spans="1:21" ht="15" customHeight="1">
      <c r="A110" s="109" t="s">
        <v>30</v>
      </c>
      <c r="B110" s="6" t="s">
        <v>41</v>
      </c>
      <c r="C110" s="14">
        <f aca="true" t="shared" si="26" ref="C110:U110">SUM(C111:C113)</f>
        <v>0</v>
      </c>
      <c r="D110" s="14">
        <f t="shared" si="26"/>
        <v>0</v>
      </c>
      <c r="E110" s="14">
        <f t="shared" si="26"/>
        <v>1</v>
      </c>
      <c r="F110" s="14">
        <f t="shared" si="26"/>
        <v>4</v>
      </c>
      <c r="G110" s="14">
        <f t="shared" si="26"/>
        <v>0</v>
      </c>
      <c r="H110" s="14">
        <f t="shared" si="26"/>
        <v>2</v>
      </c>
      <c r="I110" s="14">
        <f t="shared" si="26"/>
        <v>0</v>
      </c>
      <c r="J110" s="14">
        <f t="shared" si="26"/>
        <v>0</v>
      </c>
      <c r="K110" s="14">
        <f t="shared" si="26"/>
        <v>0</v>
      </c>
      <c r="L110" s="14">
        <f t="shared" si="26"/>
        <v>0</v>
      </c>
      <c r="M110" s="14">
        <f t="shared" si="26"/>
        <v>0</v>
      </c>
      <c r="N110" s="14">
        <f t="shared" si="26"/>
        <v>0</v>
      </c>
      <c r="O110" s="14">
        <f t="shared" si="26"/>
        <v>0</v>
      </c>
      <c r="P110" s="14">
        <f t="shared" si="26"/>
        <v>0</v>
      </c>
      <c r="Q110" s="14">
        <f t="shared" si="26"/>
        <v>0</v>
      </c>
      <c r="R110" s="14">
        <f t="shared" si="26"/>
        <v>0</v>
      </c>
      <c r="S110" s="14">
        <f t="shared" si="26"/>
        <v>0</v>
      </c>
      <c r="T110" s="14">
        <f t="shared" si="26"/>
        <v>0</v>
      </c>
      <c r="U110" s="121">
        <f t="shared" si="26"/>
        <v>1</v>
      </c>
    </row>
    <row r="111" spans="1:21" ht="15" customHeight="1">
      <c r="A111" s="122"/>
      <c r="B111" s="7" t="s">
        <v>42</v>
      </c>
      <c r="C111" s="17">
        <v>0</v>
      </c>
      <c r="D111" s="30">
        <v>0</v>
      </c>
      <c r="E111" s="30">
        <v>1</v>
      </c>
      <c r="F111" s="30">
        <v>4</v>
      </c>
      <c r="G111" s="30">
        <v>0</v>
      </c>
      <c r="H111" s="30">
        <v>2</v>
      </c>
      <c r="I111" s="30">
        <v>0</v>
      </c>
      <c r="J111" s="30">
        <v>0</v>
      </c>
      <c r="K111" s="30">
        <v>0</v>
      </c>
      <c r="L111" s="30">
        <v>0</v>
      </c>
      <c r="M111" s="30">
        <v>0</v>
      </c>
      <c r="N111" s="30">
        <v>0</v>
      </c>
      <c r="O111" s="30">
        <v>0</v>
      </c>
      <c r="P111" s="30">
        <v>0</v>
      </c>
      <c r="Q111" s="30">
        <v>0</v>
      </c>
      <c r="R111" s="30">
        <v>0</v>
      </c>
      <c r="S111" s="30">
        <v>0</v>
      </c>
      <c r="T111" s="30">
        <v>0</v>
      </c>
      <c r="U111" s="80">
        <v>1</v>
      </c>
    </row>
    <row r="112" spans="1:21" ht="15" customHeight="1">
      <c r="A112" s="122"/>
      <c r="B112" s="7" t="s">
        <v>43</v>
      </c>
      <c r="C112" s="30">
        <v>0</v>
      </c>
      <c r="D112" s="30">
        <v>0</v>
      </c>
      <c r="E112" s="30">
        <v>0</v>
      </c>
      <c r="F112" s="30">
        <v>0</v>
      </c>
      <c r="G112" s="30">
        <v>0</v>
      </c>
      <c r="H112" s="30">
        <v>0</v>
      </c>
      <c r="I112" s="30">
        <v>0</v>
      </c>
      <c r="J112" s="30">
        <v>0</v>
      </c>
      <c r="K112" s="30">
        <v>0</v>
      </c>
      <c r="L112" s="30">
        <v>0</v>
      </c>
      <c r="M112" s="30">
        <v>0</v>
      </c>
      <c r="N112" s="30">
        <v>0</v>
      </c>
      <c r="O112" s="30">
        <v>0</v>
      </c>
      <c r="P112" s="30">
        <v>0</v>
      </c>
      <c r="Q112" s="30">
        <v>0</v>
      </c>
      <c r="R112" s="30">
        <v>0</v>
      </c>
      <c r="S112" s="30">
        <v>0</v>
      </c>
      <c r="T112" s="30">
        <v>0</v>
      </c>
      <c r="U112" s="80">
        <v>0</v>
      </c>
    </row>
    <row r="113" spans="1:21" ht="15" customHeight="1">
      <c r="A113" s="110"/>
      <c r="B113" s="8" t="s">
        <v>44</v>
      </c>
      <c r="C113" s="30">
        <v>0</v>
      </c>
      <c r="D113" s="30">
        <v>0</v>
      </c>
      <c r="E113" s="30">
        <v>0</v>
      </c>
      <c r="F113" s="30">
        <v>0</v>
      </c>
      <c r="G113" s="30">
        <v>0</v>
      </c>
      <c r="H113" s="30">
        <v>0</v>
      </c>
      <c r="I113" s="30">
        <v>0</v>
      </c>
      <c r="J113" s="30">
        <v>0</v>
      </c>
      <c r="K113" s="30">
        <v>0</v>
      </c>
      <c r="L113" s="30">
        <v>0</v>
      </c>
      <c r="M113" s="30">
        <v>0</v>
      </c>
      <c r="N113" s="30">
        <v>0</v>
      </c>
      <c r="O113" s="30">
        <v>0</v>
      </c>
      <c r="P113" s="30">
        <v>0</v>
      </c>
      <c r="Q113" s="30">
        <v>0</v>
      </c>
      <c r="R113" s="30">
        <v>0</v>
      </c>
      <c r="S113" s="30">
        <v>0</v>
      </c>
      <c r="T113" s="30">
        <v>0</v>
      </c>
      <c r="U113" s="81">
        <v>0</v>
      </c>
    </row>
    <row r="114" spans="1:21" ht="15" customHeight="1">
      <c r="A114" s="109" t="s">
        <v>31</v>
      </c>
      <c r="B114" s="6" t="s">
        <v>41</v>
      </c>
      <c r="C114" s="14">
        <f aca="true" t="shared" si="27" ref="C114:U114">SUM(C115:C117)</f>
        <v>0</v>
      </c>
      <c r="D114" s="14">
        <f t="shared" si="27"/>
        <v>0</v>
      </c>
      <c r="E114" s="14">
        <f t="shared" si="27"/>
        <v>9</v>
      </c>
      <c r="F114" s="14">
        <f t="shared" si="27"/>
        <v>18</v>
      </c>
      <c r="G114" s="14">
        <f t="shared" si="27"/>
        <v>2</v>
      </c>
      <c r="H114" s="14">
        <f t="shared" si="27"/>
        <v>3</v>
      </c>
      <c r="I114" s="14">
        <f t="shared" si="27"/>
        <v>0</v>
      </c>
      <c r="J114" s="14">
        <f t="shared" si="27"/>
        <v>0</v>
      </c>
      <c r="K114" s="14">
        <f t="shared" si="27"/>
        <v>0</v>
      </c>
      <c r="L114" s="14">
        <f t="shared" si="27"/>
        <v>1</v>
      </c>
      <c r="M114" s="14">
        <f t="shared" si="27"/>
        <v>1</v>
      </c>
      <c r="N114" s="14">
        <f t="shared" si="27"/>
        <v>0</v>
      </c>
      <c r="O114" s="14">
        <f t="shared" si="27"/>
        <v>0</v>
      </c>
      <c r="P114" s="14">
        <f t="shared" si="27"/>
        <v>1</v>
      </c>
      <c r="Q114" s="14">
        <f t="shared" si="27"/>
        <v>0</v>
      </c>
      <c r="R114" s="14">
        <f t="shared" si="27"/>
        <v>0</v>
      </c>
      <c r="S114" s="14">
        <f t="shared" si="27"/>
        <v>0</v>
      </c>
      <c r="T114" s="14">
        <f t="shared" si="27"/>
        <v>0</v>
      </c>
      <c r="U114" s="121">
        <f t="shared" si="27"/>
        <v>10</v>
      </c>
    </row>
    <row r="115" spans="1:21" ht="15" customHeight="1">
      <c r="A115" s="122"/>
      <c r="B115" s="7" t="s">
        <v>42</v>
      </c>
      <c r="C115" s="17">
        <v>0</v>
      </c>
      <c r="D115" s="43">
        <v>0</v>
      </c>
      <c r="E115" s="43">
        <v>9</v>
      </c>
      <c r="F115" s="43">
        <v>18</v>
      </c>
      <c r="G115" s="43">
        <v>2</v>
      </c>
      <c r="H115" s="43">
        <v>3</v>
      </c>
      <c r="I115" s="17">
        <v>0</v>
      </c>
      <c r="J115" s="17">
        <v>0</v>
      </c>
      <c r="K115" s="17">
        <v>0</v>
      </c>
      <c r="L115" s="43">
        <v>1</v>
      </c>
      <c r="M115" s="43">
        <v>1</v>
      </c>
      <c r="N115" s="17">
        <v>0</v>
      </c>
      <c r="O115" s="17">
        <v>0</v>
      </c>
      <c r="P115" s="43">
        <v>1</v>
      </c>
      <c r="Q115" s="43">
        <v>0</v>
      </c>
      <c r="R115" s="43">
        <v>0</v>
      </c>
      <c r="S115" s="43">
        <v>0</v>
      </c>
      <c r="T115" s="43">
        <v>0</v>
      </c>
      <c r="U115" s="71">
        <v>10</v>
      </c>
    </row>
    <row r="116" spans="1:21" ht="15" customHeight="1">
      <c r="A116" s="122"/>
      <c r="B116" s="7" t="s">
        <v>43</v>
      </c>
      <c r="C116" s="17">
        <v>0</v>
      </c>
      <c r="D116" s="43">
        <v>0</v>
      </c>
      <c r="E116" s="43">
        <v>0</v>
      </c>
      <c r="F116" s="43">
        <v>0</v>
      </c>
      <c r="G116" s="43">
        <v>0</v>
      </c>
      <c r="H116" s="43">
        <v>0</v>
      </c>
      <c r="I116" s="17">
        <v>0</v>
      </c>
      <c r="J116" s="17">
        <v>0</v>
      </c>
      <c r="K116" s="17">
        <v>0</v>
      </c>
      <c r="L116" s="43">
        <v>0</v>
      </c>
      <c r="M116" s="43">
        <v>0</v>
      </c>
      <c r="N116" s="17">
        <v>0</v>
      </c>
      <c r="O116" s="17">
        <v>0</v>
      </c>
      <c r="P116" s="43">
        <v>0</v>
      </c>
      <c r="Q116" s="43">
        <v>0</v>
      </c>
      <c r="R116" s="43">
        <v>0</v>
      </c>
      <c r="S116" s="43">
        <v>0</v>
      </c>
      <c r="T116" s="43">
        <v>0</v>
      </c>
      <c r="U116" s="71">
        <v>0</v>
      </c>
    </row>
    <row r="117" spans="1:21" ht="15" customHeight="1">
      <c r="A117" s="110"/>
      <c r="B117" s="8" t="s">
        <v>44</v>
      </c>
      <c r="C117" s="18">
        <v>0</v>
      </c>
      <c r="D117" s="44">
        <v>0</v>
      </c>
      <c r="E117" s="44">
        <v>0</v>
      </c>
      <c r="F117" s="44">
        <v>0</v>
      </c>
      <c r="G117" s="44">
        <v>0</v>
      </c>
      <c r="H117" s="44">
        <v>0</v>
      </c>
      <c r="I117" s="18">
        <v>0</v>
      </c>
      <c r="J117" s="18">
        <v>0</v>
      </c>
      <c r="K117" s="18">
        <v>0</v>
      </c>
      <c r="L117" s="44">
        <v>0</v>
      </c>
      <c r="M117" s="44">
        <v>0</v>
      </c>
      <c r="N117" s="18">
        <v>0</v>
      </c>
      <c r="O117" s="18">
        <v>0</v>
      </c>
      <c r="P117" s="44">
        <v>0</v>
      </c>
      <c r="Q117" s="44">
        <v>0</v>
      </c>
      <c r="R117" s="44">
        <v>0</v>
      </c>
      <c r="S117" s="44">
        <v>0</v>
      </c>
      <c r="T117" s="44">
        <v>0</v>
      </c>
      <c r="U117" s="72">
        <v>0</v>
      </c>
    </row>
    <row r="118" spans="1:21" ht="15" customHeight="1">
      <c r="A118" s="109" t="s">
        <v>32</v>
      </c>
      <c r="B118" s="6" t="s">
        <v>41</v>
      </c>
      <c r="C118" s="14">
        <f aca="true" t="shared" si="28" ref="C118:U118">SUM(C119:C121)</f>
        <v>0</v>
      </c>
      <c r="D118" s="14">
        <f t="shared" si="28"/>
        <v>0</v>
      </c>
      <c r="E118" s="14">
        <f t="shared" si="28"/>
        <v>4</v>
      </c>
      <c r="F118" s="14">
        <f t="shared" si="28"/>
        <v>3</v>
      </c>
      <c r="G118" s="14">
        <f t="shared" si="28"/>
        <v>2</v>
      </c>
      <c r="H118" s="14">
        <f t="shared" si="28"/>
        <v>1</v>
      </c>
      <c r="I118" s="14">
        <f t="shared" si="28"/>
        <v>0</v>
      </c>
      <c r="J118" s="14">
        <f t="shared" si="28"/>
        <v>0</v>
      </c>
      <c r="K118" s="14">
        <f t="shared" si="28"/>
        <v>0</v>
      </c>
      <c r="L118" s="14">
        <f t="shared" si="28"/>
        <v>0</v>
      </c>
      <c r="M118" s="14">
        <f t="shared" si="28"/>
        <v>0</v>
      </c>
      <c r="N118" s="14">
        <f t="shared" si="28"/>
        <v>3</v>
      </c>
      <c r="O118" s="14">
        <f t="shared" si="28"/>
        <v>0</v>
      </c>
      <c r="P118" s="14">
        <f t="shared" si="28"/>
        <v>0</v>
      </c>
      <c r="Q118" s="14">
        <f t="shared" si="28"/>
        <v>0</v>
      </c>
      <c r="R118" s="14">
        <f t="shared" si="28"/>
        <v>0</v>
      </c>
      <c r="S118" s="14">
        <f t="shared" si="28"/>
        <v>0</v>
      </c>
      <c r="T118" s="14">
        <f t="shared" si="28"/>
        <v>0</v>
      </c>
      <c r="U118" s="121">
        <f t="shared" si="28"/>
        <v>0</v>
      </c>
    </row>
    <row r="119" spans="1:21" ht="15" customHeight="1">
      <c r="A119" s="122"/>
      <c r="B119" s="7" t="s">
        <v>42</v>
      </c>
      <c r="C119" s="24">
        <v>0</v>
      </c>
      <c r="D119" s="24">
        <v>0</v>
      </c>
      <c r="E119" s="24">
        <v>4</v>
      </c>
      <c r="F119" s="24">
        <v>3</v>
      </c>
      <c r="G119" s="24">
        <v>2</v>
      </c>
      <c r="H119" s="24">
        <v>1</v>
      </c>
      <c r="I119" s="24">
        <v>0</v>
      </c>
      <c r="J119" s="20">
        <v>0</v>
      </c>
      <c r="K119" s="20">
        <v>0</v>
      </c>
      <c r="L119" s="20">
        <v>0</v>
      </c>
      <c r="M119" s="20">
        <v>0</v>
      </c>
      <c r="N119" s="20">
        <v>3</v>
      </c>
      <c r="O119" s="20">
        <v>0</v>
      </c>
      <c r="P119" s="20">
        <v>0</v>
      </c>
      <c r="Q119" s="20">
        <v>0</v>
      </c>
      <c r="R119" s="20">
        <v>0</v>
      </c>
      <c r="S119" s="20">
        <v>0</v>
      </c>
      <c r="T119" s="20">
        <v>0</v>
      </c>
      <c r="U119" s="84">
        <v>0</v>
      </c>
    </row>
    <row r="120" spans="1:21" ht="15" customHeight="1">
      <c r="A120" s="122"/>
      <c r="B120" s="7" t="s">
        <v>43</v>
      </c>
      <c r="C120" s="20">
        <v>0</v>
      </c>
      <c r="D120" s="20">
        <v>0</v>
      </c>
      <c r="E120" s="20">
        <v>0</v>
      </c>
      <c r="F120" s="20">
        <v>0</v>
      </c>
      <c r="G120" s="20">
        <v>0</v>
      </c>
      <c r="H120" s="20">
        <v>0</v>
      </c>
      <c r="I120" s="20">
        <v>0</v>
      </c>
      <c r="J120" s="20">
        <v>0</v>
      </c>
      <c r="K120" s="20">
        <v>0</v>
      </c>
      <c r="L120" s="20">
        <v>0</v>
      </c>
      <c r="M120" s="20">
        <v>0</v>
      </c>
      <c r="N120" s="20">
        <v>0</v>
      </c>
      <c r="O120" s="20">
        <v>0</v>
      </c>
      <c r="P120" s="20">
        <v>0</v>
      </c>
      <c r="Q120" s="20">
        <v>0</v>
      </c>
      <c r="R120" s="20">
        <v>0</v>
      </c>
      <c r="S120" s="20">
        <v>0</v>
      </c>
      <c r="T120" s="20">
        <v>0</v>
      </c>
      <c r="U120" s="87">
        <v>0</v>
      </c>
    </row>
    <row r="121" spans="1:21" ht="15" customHeight="1">
      <c r="A121" s="110"/>
      <c r="B121" s="8" t="s">
        <v>44</v>
      </c>
      <c r="C121" s="20">
        <v>0</v>
      </c>
      <c r="D121" s="20">
        <v>0</v>
      </c>
      <c r="E121" s="20">
        <v>0</v>
      </c>
      <c r="F121" s="20">
        <v>0</v>
      </c>
      <c r="G121" s="20">
        <v>0</v>
      </c>
      <c r="H121" s="20">
        <v>0</v>
      </c>
      <c r="I121" s="20">
        <v>0</v>
      </c>
      <c r="J121" s="20">
        <v>0</v>
      </c>
      <c r="K121" s="20">
        <v>0</v>
      </c>
      <c r="L121" s="20">
        <v>0</v>
      </c>
      <c r="M121" s="20">
        <v>0</v>
      </c>
      <c r="N121" s="20">
        <v>0</v>
      </c>
      <c r="O121" s="20">
        <v>0</v>
      </c>
      <c r="P121" s="20">
        <v>0</v>
      </c>
      <c r="Q121" s="20">
        <v>0</v>
      </c>
      <c r="R121" s="20">
        <v>0</v>
      </c>
      <c r="S121" s="20">
        <v>0</v>
      </c>
      <c r="T121" s="20">
        <v>0</v>
      </c>
      <c r="U121" s="87">
        <v>0</v>
      </c>
    </row>
    <row r="122" spans="1:21" ht="15" customHeight="1">
      <c r="A122" s="109" t="s">
        <v>33</v>
      </c>
      <c r="B122" s="6" t="s">
        <v>41</v>
      </c>
      <c r="C122" s="14">
        <f aca="true" t="shared" si="29" ref="C122:U122">SUM(C123:C125)</f>
        <v>0</v>
      </c>
      <c r="D122" s="14">
        <f t="shared" si="29"/>
        <v>0</v>
      </c>
      <c r="E122" s="14">
        <f t="shared" si="29"/>
        <v>19</v>
      </c>
      <c r="F122" s="14">
        <f t="shared" si="29"/>
        <v>16</v>
      </c>
      <c r="G122" s="14">
        <f t="shared" si="29"/>
        <v>2</v>
      </c>
      <c r="H122" s="14">
        <f t="shared" si="29"/>
        <v>7</v>
      </c>
      <c r="I122" s="14">
        <f t="shared" si="29"/>
        <v>0</v>
      </c>
      <c r="J122" s="14">
        <f t="shared" si="29"/>
        <v>0</v>
      </c>
      <c r="K122" s="14">
        <f t="shared" si="29"/>
        <v>0</v>
      </c>
      <c r="L122" s="14">
        <f t="shared" si="29"/>
        <v>0</v>
      </c>
      <c r="M122" s="14">
        <f t="shared" si="29"/>
        <v>0</v>
      </c>
      <c r="N122" s="14">
        <f t="shared" si="29"/>
        <v>9</v>
      </c>
      <c r="O122" s="14">
        <f t="shared" si="29"/>
        <v>0</v>
      </c>
      <c r="P122" s="14">
        <f t="shared" si="29"/>
        <v>0</v>
      </c>
      <c r="Q122" s="14">
        <f t="shared" si="29"/>
        <v>0</v>
      </c>
      <c r="R122" s="14">
        <f t="shared" si="29"/>
        <v>0</v>
      </c>
      <c r="S122" s="14">
        <f t="shared" si="29"/>
        <v>0</v>
      </c>
      <c r="T122" s="14">
        <f t="shared" si="29"/>
        <v>0</v>
      </c>
      <c r="U122" s="121">
        <f t="shared" si="29"/>
        <v>4</v>
      </c>
    </row>
    <row r="123" spans="1:21" ht="15" customHeight="1">
      <c r="A123" s="122"/>
      <c r="B123" s="7" t="s">
        <v>42</v>
      </c>
      <c r="C123" s="17">
        <v>0</v>
      </c>
      <c r="D123" s="43">
        <v>0</v>
      </c>
      <c r="E123" s="43">
        <v>19</v>
      </c>
      <c r="F123" s="43">
        <v>16</v>
      </c>
      <c r="G123" s="43">
        <v>2</v>
      </c>
      <c r="H123" s="43">
        <v>7</v>
      </c>
      <c r="I123" s="17">
        <v>0</v>
      </c>
      <c r="J123" s="17">
        <v>0</v>
      </c>
      <c r="K123" s="17">
        <v>0</v>
      </c>
      <c r="L123" s="43">
        <v>0</v>
      </c>
      <c r="M123" s="43">
        <v>0</v>
      </c>
      <c r="N123" s="17">
        <v>9</v>
      </c>
      <c r="O123" s="17">
        <v>0</v>
      </c>
      <c r="P123" s="43">
        <v>0</v>
      </c>
      <c r="Q123" s="43">
        <v>0</v>
      </c>
      <c r="R123" s="43">
        <v>0</v>
      </c>
      <c r="S123" s="43">
        <v>0</v>
      </c>
      <c r="T123" s="43">
        <v>0</v>
      </c>
      <c r="U123" s="71">
        <v>4</v>
      </c>
    </row>
    <row r="124" spans="1:21" ht="15" customHeight="1">
      <c r="A124" s="122"/>
      <c r="B124" s="7" t="s">
        <v>43</v>
      </c>
      <c r="C124" s="17">
        <v>0</v>
      </c>
      <c r="D124" s="30">
        <v>0</v>
      </c>
      <c r="E124" s="30">
        <v>0</v>
      </c>
      <c r="F124" s="30">
        <v>0</v>
      </c>
      <c r="G124" s="30">
        <v>0</v>
      </c>
      <c r="H124" s="30">
        <v>0</v>
      </c>
      <c r="I124" s="30">
        <v>0</v>
      </c>
      <c r="J124" s="30">
        <v>0</v>
      </c>
      <c r="K124" s="30">
        <v>0</v>
      </c>
      <c r="L124" s="30">
        <v>0</v>
      </c>
      <c r="M124" s="30">
        <v>0</v>
      </c>
      <c r="N124" s="30">
        <v>0</v>
      </c>
      <c r="O124" s="30">
        <v>0</v>
      </c>
      <c r="P124" s="30">
        <v>0</v>
      </c>
      <c r="Q124" s="30">
        <v>0</v>
      </c>
      <c r="R124" s="30">
        <v>0</v>
      </c>
      <c r="S124" s="30">
        <v>0</v>
      </c>
      <c r="T124" s="30">
        <v>0</v>
      </c>
      <c r="U124" s="80">
        <v>0</v>
      </c>
    </row>
    <row r="125" spans="1:21" ht="15" customHeight="1">
      <c r="A125" s="110"/>
      <c r="B125" s="8" t="s">
        <v>44</v>
      </c>
      <c r="C125" s="18">
        <v>0</v>
      </c>
      <c r="D125" s="31">
        <v>0</v>
      </c>
      <c r="E125" s="31">
        <v>0</v>
      </c>
      <c r="F125" s="31">
        <v>0</v>
      </c>
      <c r="G125" s="31">
        <v>0</v>
      </c>
      <c r="H125" s="31">
        <v>0</v>
      </c>
      <c r="I125" s="31">
        <v>0</v>
      </c>
      <c r="J125" s="31">
        <v>0</v>
      </c>
      <c r="K125" s="31">
        <v>0</v>
      </c>
      <c r="L125" s="31">
        <v>0</v>
      </c>
      <c r="M125" s="31">
        <v>0</v>
      </c>
      <c r="N125" s="31">
        <v>0</v>
      </c>
      <c r="O125" s="31">
        <v>0</v>
      </c>
      <c r="P125" s="31">
        <v>0</v>
      </c>
      <c r="Q125" s="31">
        <v>0</v>
      </c>
      <c r="R125" s="31">
        <v>0</v>
      </c>
      <c r="S125" s="31">
        <v>0</v>
      </c>
      <c r="T125" s="31">
        <v>0</v>
      </c>
      <c r="U125" s="81">
        <v>0</v>
      </c>
    </row>
    <row r="126" spans="1:21" ht="15" customHeight="1">
      <c r="A126" s="109" t="s">
        <v>34</v>
      </c>
      <c r="B126" s="6" t="s">
        <v>41</v>
      </c>
      <c r="C126" s="14">
        <f aca="true" t="shared" si="30" ref="C126:U126">SUM(C127:C129)</f>
        <v>3</v>
      </c>
      <c r="D126" s="14">
        <f t="shared" si="30"/>
        <v>17</v>
      </c>
      <c r="E126" s="14">
        <f t="shared" si="30"/>
        <v>43</v>
      </c>
      <c r="F126" s="14">
        <f t="shared" si="30"/>
        <v>52</v>
      </c>
      <c r="G126" s="14">
        <f t="shared" si="30"/>
        <v>29</v>
      </c>
      <c r="H126" s="14">
        <f t="shared" si="30"/>
        <v>17</v>
      </c>
      <c r="I126" s="14">
        <f t="shared" si="30"/>
        <v>0</v>
      </c>
      <c r="J126" s="14">
        <f t="shared" si="30"/>
        <v>2</v>
      </c>
      <c r="K126" s="14">
        <f t="shared" si="30"/>
        <v>6</v>
      </c>
      <c r="L126" s="14">
        <f t="shared" si="30"/>
        <v>3</v>
      </c>
      <c r="M126" s="14">
        <f t="shared" si="30"/>
        <v>8</v>
      </c>
      <c r="N126" s="14">
        <f t="shared" si="30"/>
        <v>9</v>
      </c>
      <c r="O126" s="14">
        <f t="shared" si="30"/>
        <v>2</v>
      </c>
      <c r="P126" s="14">
        <f t="shared" si="30"/>
        <v>0</v>
      </c>
      <c r="Q126" s="14">
        <f t="shared" si="30"/>
        <v>5</v>
      </c>
      <c r="R126" s="14">
        <f t="shared" si="30"/>
        <v>3</v>
      </c>
      <c r="S126" s="14">
        <f t="shared" si="30"/>
        <v>0</v>
      </c>
      <c r="T126" s="14">
        <f t="shared" si="30"/>
        <v>0</v>
      </c>
      <c r="U126" s="121">
        <f t="shared" si="30"/>
        <v>2</v>
      </c>
    </row>
    <row r="127" spans="1:21" ht="15" customHeight="1">
      <c r="A127" s="122"/>
      <c r="B127" s="7" t="s">
        <v>42</v>
      </c>
      <c r="C127" s="17">
        <v>3</v>
      </c>
      <c r="D127" s="43">
        <v>17</v>
      </c>
      <c r="E127" s="43">
        <v>43</v>
      </c>
      <c r="F127" s="43">
        <v>51</v>
      </c>
      <c r="G127" s="43">
        <v>29</v>
      </c>
      <c r="H127" s="43">
        <v>17</v>
      </c>
      <c r="I127" s="17">
        <v>0</v>
      </c>
      <c r="J127" s="17">
        <v>2</v>
      </c>
      <c r="K127" s="17">
        <v>6</v>
      </c>
      <c r="L127" s="43">
        <v>3</v>
      </c>
      <c r="M127" s="43">
        <v>8</v>
      </c>
      <c r="N127" s="17">
        <v>9</v>
      </c>
      <c r="O127" s="17">
        <v>2</v>
      </c>
      <c r="P127" s="43">
        <v>0</v>
      </c>
      <c r="Q127" s="43">
        <v>5</v>
      </c>
      <c r="R127" s="43">
        <v>3</v>
      </c>
      <c r="S127" s="43">
        <v>0</v>
      </c>
      <c r="T127" s="43">
        <v>0</v>
      </c>
      <c r="U127" s="71">
        <v>2</v>
      </c>
    </row>
    <row r="128" spans="1:21" ht="15" customHeight="1">
      <c r="A128" s="122"/>
      <c r="B128" s="7" t="s">
        <v>43</v>
      </c>
      <c r="C128" s="17">
        <v>0</v>
      </c>
      <c r="D128" s="51">
        <v>0</v>
      </c>
      <c r="E128" s="51">
        <v>0</v>
      </c>
      <c r="F128" s="51">
        <v>1</v>
      </c>
      <c r="G128" s="51">
        <v>0</v>
      </c>
      <c r="H128" s="51">
        <v>0</v>
      </c>
      <c r="I128" s="51">
        <v>0</v>
      </c>
      <c r="J128" s="51">
        <v>0</v>
      </c>
      <c r="K128" s="51">
        <v>0</v>
      </c>
      <c r="L128" s="51">
        <v>0</v>
      </c>
      <c r="M128" s="51">
        <v>0</v>
      </c>
      <c r="N128" s="51">
        <v>0</v>
      </c>
      <c r="O128" s="51">
        <v>0</v>
      </c>
      <c r="P128" s="51">
        <v>0</v>
      </c>
      <c r="Q128" s="51">
        <v>0</v>
      </c>
      <c r="R128" s="51">
        <v>0</v>
      </c>
      <c r="S128" s="51">
        <v>0</v>
      </c>
      <c r="T128" s="51">
        <v>0</v>
      </c>
      <c r="U128" s="25">
        <v>0</v>
      </c>
    </row>
    <row r="129" spans="1:21" ht="15" customHeight="1">
      <c r="A129" s="110"/>
      <c r="B129" s="8" t="s">
        <v>44</v>
      </c>
      <c r="C129" s="18">
        <v>0</v>
      </c>
      <c r="D129" s="52">
        <v>0</v>
      </c>
      <c r="E129" s="52">
        <v>0</v>
      </c>
      <c r="F129" s="52">
        <v>0</v>
      </c>
      <c r="G129" s="52">
        <v>0</v>
      </c>
      <c r="H129" s="52">
        <v>0</v>
      </c>
      <c r="I129" s="52">
        <v>0</v>
      </c>
      <c r="J129" s="52">
        <v>0</v>
      </c>
      <c r="K129" s="52">
        <v>0</v>
      </c>
      <c r="L129" s="52">
        <v>0</v>
      </c>
      <c r="M129" s="52">
        <v>0</v>
      </c>
      <c r="N129" s="52">
        <v>0</v>
      </c>
      <c r="O129" s="52">
        <v>0</v>
      </c>
      <c r="P129" s="52">
        <v>0</v>
      </c>
      <c r="Q129" s="52">
        <v>0</v>
      </c>
      <c r="R129" s="52">
        <v>0</v>
      </c>
      <c r="S129" s="52">
        <v>0</v>
      </c>
      <c r="T129" s="52">
        <v>0</v>
      </c>
      <c r="U129" s="88">
        <v>0</v>
      </c>
    </row>
    <row r="130" spans="1:21" ht="15" customHeight="1">
      <c r="A130" s="109" t="s">
        <v>35</v>
      </c>
      <c r="B130" s="6" t="s">
        <v>41</v>
      </c>
      <c r="C130" s="14">
        <f aca="true" t="shared" si="31" ref="C130:U130">SUM(C131:C133)</f>
        <v>0</v>
      </c>
      <c r="D130" s="14">
        <f t="shared" si="31"/>
        <v>6</v>
      </c>
      <c r="E130" s="14">
        <f t="shared" si="31"/>
        <v>29</v>
      </c>
      <c r="F130" s="14">
        <f t="shared" si="31"/>
        <v>31</v>
      </c>
      <c r="G130" s="14">
        <f t="shared" si="31"/>
        <v>34</v>
      </c>
      <c r="H130" s="14">
        <f t="shared" si="31"/>
        <v>3</v>
      </c>
      <c r="I130" s="14">
        <f t="shared" si="31"/>
        <v>0</v>
      </c>
      <c r="J130" s="14">
        <f t="shared" si="31"/>
        <v>4</v>
      </c>
      <c r="K130" s="14">
        <f t="shared" si="31"/>
        <v>0</v>
      </c>
      <c r="L130" s="14">
        <f t="shared" si="31"/>
        <v>4</v>
      </c>
      <c r="M130" s="14">
        <f t="shared" si="31"/>
        <v>2</v>
      </c>
      <c r="N130" s="14">
        <f t="shared" si="31"/>
        <v>13</v>
      </c>
      <c r="O130" s="14">
        <f t="shared" si="31"/>
        <v>0</v>
      </c>
      <c r="P130" s="14">
        <f t="shared" si="31"/>
        <v>0</v>
      </c>
      <c r="Q130" s="14">
        <f t="shared" si="31"/>
        <v>3</v>
      </c>
      <c r="R130" s="14">
        <f t="shared" si="31"/>
        <v>0</v>
      </c>
      <c r="S130" s="14">
        <f t="shared" si="31"/>
        <v>0</v>
      </c>
      <c r="T130" s="14">
        <f t="shared" si="31"/>
        <v>0</v>
      </c>
      <c r="U130" s="121">
        <f t="shared" si="31"/>
        <v>9</v>
      </c>
    </row>
    <row r="131" spans="1:21" ht="15" customHeight="1">
      <c r="A131" s="122"/>
      <c r="B131" s="7" t="s">
        <v>42</v>
      </c>
      <c r="C131" s="17">
        <v>0</v>
      </c>
      <c r="D131" s="43">
        <v>6</v>
      </c>
      <c r="E131" s="43">
        <v>29</v>
      </c>
      <c r="F131" s="43">
        <f>5+2+1+17+6</f>
        <v>31</v>
      </c>
      <c r="G131" s="43">
        <f>23+11</f>
        <v>34</v>
      </c>
      <c r="H131" s="43">
        <v>3</v>
      </c>
      <c r="I131" s="17">
        <v>0</v>
      </c>
      <c r="J131" s="17">
        <v>4</v>
      </c>
      <c r="K131" s="17">
        <v>0</v>
      </c>
      <c r="L131" s="43">
        <f>3+1</f>
        <v>4</v>
      </c>
      <c r="M131" s="43">
        <v>2</v>
      </c>
      <c r="N131" s="17">
        <v>13</v>
      </c>
      <c r="O131" s="17">
        <v>0</v>
      </c>
      <c r="P131" s="43">
        <v>0</v>
      </c>
      <c r="Q131" s="43">
        <v>3</v>
      </c>
      <c r="R131" s="43">
        <v>0</v>
      </c>
      <c r="S131" s="43">
        <v>0</v>
      </c>
      <c r="T131" s="43">
        <v>0</v>
      </c>
      <c r="U131" s="71">
        <f>1+1+2+5</f>
        <v>9</v>
      </c>
    </row>
    <row r="132" spans="1:21" ht="15" customHeight="1">
      <c r="A132" s="122"/>
      <c r="B132" s="7" t="s">
        <v>43</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c r="U132" s="25">
        <v>0</v>
      </c>
    </row>
    <row r="133" spans="1:21" ht="15" customHeight="1">
      <c r="A133" s="110"/>
      <c r="B133" s="8" t="s">
        <v>44</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c r="U133" s="25">
        <v>0</v>
      </c>
    </row>
    <row r="134" spans="1:21" ht="15" customHeight="1">
      <c r="A134" s="106" t="s">
        <v>36</v>
      </c>
      <c r="B134" s="6" t="s">
        <v>41</v>
      </c>
      <c r="C134" s="14">
        <f aca="true" t="shared" si="32" ref="C134:U134">SUM(C135:C137)</f>
        <v>1</v>
      </c>
      <c r="D134" s="14">
        <f t="shared" si="32"/>
        <v>4</v>
      </c>
      <c r="E134" s="14">
        <f t="shared" si="32"/>
        <v>88</v>
      </c>
      <c r="F134" s="14">
        <f t="shared" si="32"/>
        <v>164</v>
      </c>
      <c r="G134" s="14">
        <f t="shared" si="32"/>
        <v>9</v>
      </c>
      <c r="H134" s="14">
        <f t="shared" si="32"/>
        <v>81</v>
      </c>
      <c r="I134" s="14">
        <f t="shared" si="32"/>
        <v>19</v>
      </c>
      <c r="J134" s="14">
        <f t="shared" si="32"/>
        <v>4</v>
      </c>
      <c r="K134" s="14">
        <f t="shared" si="32"/>
        <v>2</v>
      </c>
      <c r="L134" s="14">
        <f t="shared" si="32"/>
        <v>12</v>
      </c>
      <c r="M134" s="14">
        <f t="shared" si="32"/>
        <v>18</v>
      </c>
      <c r="N134" s="14">
        <f t="shared" si="32"/>
        <v>77</v>
      </c>
      <c r="O134" s="14">
        <f t="shared" si="32"/>
        <v>2</v>
      </c>
      <c r="P134" s="14">
        <f t="shared" si="32"/>
        <v>0</v>
      </c>
      <c r="Q134" s="14">
        <f t="shared" si="32"/>
        <v>1</v>
      </c>
      <c r="R134" s="14">
        <f t="shared" si="32"/>
        <v>0</v>
      </c>
      <c r="S134" s="14">
        <f t="shared" si="32"/>
        <v>0</v>
      </c>
      <c r="T134" s="14">
        <f t="shared" si="32"/>
        <v>0</v>
      </c>
      <c r="U134" s="121">
        <f t="shared" si="32"/>
        <v>136</v>
      </c>
    </row>
    <row r="135" spans="1:21" ht="15" customHeight="1">
      <c r="A135" s="119"/>
      <c r="B135" s="7" t="s">
        <v>42</v>
      </c>
      <c r="C135" s="38">
        <v>1</v>
      </c>
      <c r="D135" s="38">
        <v>4</v>
      </c>
      <c r="E135" s="38">
        <v>88</v>
      </c>
      <c r="F135" s="38">
        <v>164</v>
      </c>
      <c r="G135" s="38">
        <v>9</v>
      </c>
      <c r="H135" s="38">
        <v>81</v>
      </c>
      <c r="I135" s="38">
        <v>19</v>
      </c>
      <c r="J135" s="38">
        <v>4</v>
      </c>
      <c r="K135" s="38">
        <v>2</v>
      </c>
      <c r="L135" s="38">
        <v>12</v>
      </c>
      <c r="M135" s="38">
        <v>18</v>
      </c>
      <c r="N135" s="38">
        <v>77</v>
      </c>
      <c r="O135" s="38">
        <v>2</v>
      </c>
      <c r="P135" s="69">
        <v>0</v>
      </c>
      <c r="Q135" s="38">
        <v>1</v>
      </c>
      <c r="R135" s="69">
        <f>R136+R137+R138</f>
        <v>0</v>
      </c>
      <c r="S135" s="69">
        <f>S136+S137+S138</f>
        <v>0</v>
      </c>
      <c r="T135" s="69">
        <f>T136+T137+T138</f>
        <v>0</v>
      </c>
      <c r="U135" s="89">
        <v>136</v>
      </c>
    </row>
    <row r="136" spans="1:21" ht="15" customHeight="1">
      <c r="A136" s="119"/>
      <c r="B136" s="7" t="s">
        <v>43</v>
      </c>
      <c r="C136" s="17">
        <v>0</v>
      </c>
      <c r="D136" s="30">
        <v>0</v>
      </c>
      <c r="E136" s="30">
        <v>0</v>
      </c>
      <c r="F136" s="30">
        <v>0</v>
      </c>
      <c r="G136" s="30">
        <v>0</v>
      </c>
      <c r="H136" s="30">
        <v>0</v>
      </c>
      <c r="I136" s="30">
        <v>0</v>
      </c>
      <c r="J136" s="30">
        <v>0</v>
      </c>
      <c r="K136" s="30">
        <v>0</v>
      </c>
      <c r="L136" s="30">
        <v>0</v>
      </c>
      <c r="M136" s="30">
        <v>0</v>
      </c>
      <c r="N136" s="30">
        <v>0</v>
      </c>
      <c r="O136" s="30">
        <v>0</v>
      </c>
      <c r="P136" s="30">
        <v>0</v>
      </c>
      <c r="Q136" s="30">
        <v>0</v>
      </c>
      <c r="R136" s="30">
        <v>0</v>
      </c>
      <c r="S136" s="30">
        <v>0</v>
      </c>
      <c r="T136" s="30">
        <v>0</v>
      </c>
      <c r="U136" s="80">
        <v>0</v>
      </c>
    </row>
    <row r="137" spans="1:21" ht="15" customHeight="1">
      <c r="A137" s="120"/>
      <c r="B137" s="8" t="s">
        <v>44</v>
      </c>
      <c r="C137" s="18">
        <v>0</v>
      </c>
      <c r="D137" s="31">
        <v>0</v>
      </c>
      <c r="E137" s="31">
        <v>0</v>
      </c>
      <c r="F137" s="31">
        <v>0</v>
      </c>
      <c r="G137" s="31">
        <v>0</v>
      </c>
      <c r="H137" s="31">
        <v>0</v>
      </c>
      <c r="I137" s="31">
        <v>0</v>
      </c>
      <c r="J137" s="31">
        <v>0</v>
      </c>
      <c r="K137" s="31">
        <v>0</v>
      </c>
      <c r="L137" s="31">
        <v>0</v>
      </c>
      <c r="M137" s="31">
        <v>0</v>
      </c>
      <c r="N137" s="31">
        <v>0</v>
      </c>
      <c r="O137" s="31">
        <v>0</v>
      </c>
      <c r="P137" s="31">
        <v>0</v>
      </c>
      <c r="Q137" s="31">
        <v>0</v>
      </c>
      <c r="R137" s="31">
        <v>0</v>
      </c>
      <c r="S137" s="31">
        <v>0</v>
      </c>
      <c r="T137" s="31">
        <v>0</v>
      </c>
      <c r="U137" s="81">
        <v>0</v>
      </c>
    </row>
    <row r="138" spans="21:22" s="11" customFormat="1" ht="16.5">
      <c r="U138" s="90" t="s">
        <v>79</v>
      </c>
      <c r="V138" s="91"/>
    </row>
    <row r="139" spans="1:18" s="11" customFormat="1" ht="16.5">
      <c r="A139" s="3" t="s">
        <v>37</v>
      </c>
      <c r="D139" s="3" t="s">
        <v>48</v>
      </c>
      <c r="L139" s="3" t="s">
        <v>59</v>
      </c>
      <c r="R139" s="3" t="s">
        <v>71</v>
      </c>
    </row>
    <row r="140" s="11" customFormat="1" ht="26.25" customHeight="1">
      <c r="L140" s="3" t="s">
        <v>60</v>
      </c>
    </row>
    <row r="141" s="11" customFormat="1" ht="18" customHeight="1">
      <c r="A141" s="3" t="s">
        <v>38</v>
      </c>
    </row>
    <row r="142" s="11" customFormat="1" ht="16.5">
      <c r="A142" s="3" t="s">
        <v>39</v>
      </c>
    </row>
  </sheetData>
  <mergeCells count="54">
    <mergeCell ref="A134:A137"/>
    <mergeCell ref="A106:A109"/>
    <mergeCell ref="A110:A113"/>
    <mergeCell ref="A114:A117"/>
    <mergeCell ref="A118:A121"/>
    <mergeCell ref="A122:A125"/>
    <mergeCell ref="A84:A87"/>
    <mergeCell ref="A88:A91"/>
    <mergeCell ref="A104:U104"/>
    <mergeCell ref="A126:A129"/>
    <mergeCell ref="A130:A133"/>
    <mergeCell ref="A101:B101"/>
    <mergeCell ref="A103:U103"/>
    <mergeCell ref="A92:A95"/>
    <mergeCell ref="A96:A99"/>
    <mergeCell ref="A100:B100"/>
    <mergeCell ref="A23:A26"/>
    <mergeCell ref="A43:A46"/>
    <mergeCell ref="A35:A38"/>
    <mergeCell ref="A39:A42"/>
    <mergeCell ref="A2:B2"/>
    <mergeCell ref="A4:U4"/>
    <mergeCell ref="Q1:R1"/>
    <mergeCell ref="S1:U1"/>
    <mergeCell ref="Q2:R2"/>
    <mergeCell ref="S2:U2"/>
    <mergeCell ref="Q51:R51"/>
    <mergeCell ref="S51:U51"/>
    <mergeCell ref="A3:U3"/>
    <mergeCell ref="A1:B1"/>
    <mergeCell ref="A47:A50"/>
    <mergeCell ref="A51:B51"/>
    <mergeCell ref="A15:A18"/>
    <mergeCell ref="A31:A34"/>
    <mergeCell ref="A27:A30"/>
    <mergeCell ref="A11:A14"/>
    <mergeCell ref="A7:A10"/>
    <mergeCell ref="A19:A22"/>
    <mergeCell ref="Q52:R52"/>
    <mergeCell ref="S52:U52"/>
    <mergeCell ref="Q100:R100"/>
    <mergeCell ref="S100:U100"/>
    <mergeCell ref="Q101:R101"/>
    <mergeCell ref="S101:U101"/>
    <mergeCell ref="A53:U53"/>
    <mergeCell ref="A54:U54"/>
    <mergeCell ref="A72:A75"/>
    <mergeCell ref="A76:A79"/>
    <mergeCell ref="A80:A83"/>
    <mergeCell ref="A56:A59"/>
    <mergeCell ref="A60:A63"/>
    <mergeCell ref="A52:B52"/>
    <mergeCell ref="A64:A67"/>
    <mergeCell ref="A68:A71"/>
  </mergeCells>
  <printOptions/>
  <pageMargins left="0.62992125984252" right="0.62992125984252" top="0.748031496062992" bottom="0.748031496062992" header="0.31496062992126" footer="0.31496062992126"/>
  <pageSetup fitToHeight="0" fitToWidth="0" horizontalDpi="600" verticalDpi="600" orientation="landscape" paperSize="8" r:id="rId1"/>
  <rowBreaks count="1" manualBreakCount="1">
    <brk id="9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黃佩茹</dc:creator>
  <cp:keywords/>
  <dc:description/>
  <cp:lastModifiedBy>黃全利</cp:lastModifiedBy>
  <dcterms:created xsi:type="dcterms:W3CDTF">2020-03-02T08:44:10Z</dcterms:created>
  <dcterms:modified xsi:type="dcterms:W3CDTF">2020-03-04T06:55:43Z</dcterms:modified>
  <cp:category/>
  <cp:version/>
  <cp:contentType/>
  <cp:contentStatus/>
</cp:coreProperties>
</file>