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322-07-03-2" r:id="rId4"/>
  </sheets>
  <definedNames>
    <definedName name="_xlnm.Print_Area" localSheetId="0" hidden="false">'20322-07-03-2'!$A$1:$S$27</definedName>
  </definedNames>
</workbook>
</file>

<file path=xl/sharedStrings.xml><?xml version="1.0" encoding="utf-8"?>
<sst xmlns="http://schemas.openxmlformats.org/spreadsheetml/2006/main" count="50">
  <si>
    <t>公開類</t>
  </si>
  <si>
    <t>年報</t>
  </si>
  <si>
    <t>臺中市蔬菜、水果、毛豬、魚及花卉批發交易量及交易金額(修正表)</t>
  </si>
  <si>
    <t>中華民國108年</t>
  </si>
  <si>
    <t>年(月)別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</si>
  <si>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</si>
  <si>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</si>
  <si>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</si>
  <si>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</si>
  <si>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</si>
  <si>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</si>
  <si>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</si>
  <si>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</si>
  <si>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</si>
  <si>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</si>
  <si>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</si>
  <si>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</si>
  <si>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</si>
  <si>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</si>
  <si>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 xml:space="preserve">資料來源:本局運銷加工科根據各批發市場報送之資料彙編而成。 </t>
  </si>
  <si>
    <t>填表說明：本表編製1式3份，1份送本局會計室，1份送市府主計處，1份自存。</t>
  </si>
  <si>
    <t>修正說明：各批發市場使用之小數位數進位法不同，以致最終合計數值有落差。</t>
  </si>
  <si>
    <t>次年2月底前編報</t>
  </si>
  <si>
    <t>水果</t>
  </si>
  <si>
    <t>交易量</t>
  </si>
  <si>
    <t>（公斤）</t>
  </si>
  <si>
    <t>交易金額</t>
  </si>
  <si>
    <t>（元）</t>
  </si>
  <si>
    <t>平均價格</t>
  </si>
  <si>
    <t>（元/公斤）</t>
  </si>
  <si>
    <t>蔬菜</t>
  </si>
  <si>
    <t>審核</t>
  </si>
  <si>
    <t>毛豬</t>
  </si>
  <si>
    <t>業務主管人員</t>
  </si>
  <si>
    <t>主辦統計人員</t>
  </si>
  <si>
    <t>魚</t>
  </si>
  <si>
    <t>花卉</t>
  </si>
  <si>
    <t>切花(件)</t>
  </si>
  <si>
    <t>編製機關</t>
  </si>
  <si>
    <t>表號</t>
  </si>
  <si>
    <t>盆花(盆)</t>
  </si>
  <si>
    <t>機關首長</t>
  </si>
  <si>
    <t>交易金額(元)</t>
  </si>
  <si>
    <t>切花</t>
  </si>
  <si>
    <t>編製日期:中華民國110年3月30日</t>
  </si>
  <si>
    <t>臺中市政府農業局</t>
  </si>
  <si>
    <t>20322-07-03-2</t>
  </si>
  <si>
    <t>盆花</t>
  </si>
  <si>
    <t>切花(元/件)</t>
  </si>
  <si>
    <t>盆花(元/盆)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</si>
</sst>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(* #,##0.00_);_(* \(#,##0.00\);_(* &quot;-&quot;??_);_(@_)" numFmtId="189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2" borderId="2" xfId="1" applyFont="true" applyBorder="true">
      <alignment horizontal="distributed" vertical="center"/>
    </xf>
    <xf numFmtId="0" fontId="3" borderId="3" xfId="1" applyFont="true" applyBorder="true">
      <alignment horizontal="center" vertical="center"/>
    </xf>
    <xf numFmtId="49" fontId="2" borderId="4" xfId="1" applyNumberFormat="true" applyFont="true" applyBorder="true">
      <alignment horizontal="center"/>
    </xf>
    <xf numFmtId="0" fontId="2" borderId="5" xfId="1" applyFont="true" applyBorder="true">
      <alignment horizontal="center" vertical="center"/>
    </xf>
    <xf numFmtId="49" fontId="2" borderId="5" xfId="1" applyNumberFormat="true" applyFont="true" applyBorder="true">
      <alignment horizontal="center" vertical="center"/>
    </xf>
    <xf numFmtId="0" fontId="2" xfId="1" applyFont="true">
      <alignment horizontal="left"/>
    </xf>
    <xf numFmtId="0" fontId="2" xfId="1" applyFont="true"/>
    <xf numFmtId="0" fontId="4" xfId="1" applyFont="true">
      <alignment vertical="center"/>
    </xf>
    <xf numFmtId="0" fontId="5" xfId="1" applyFont="true"/>
    <xf numFmtId="0" fontId="2" borderId="4" xfId="1" applyFont="true" applyBorder="true">
      <alignment horizont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fillId="2" borderId="6" xfId="1" applyFont="true" applyFill="true" applyBorder="true">
      <alignment horizontal="center"/>
    </xf>
    <xf numFmtId="0" fontId="2" fillId="2" borderId="7" xfId="1" applyFont="true" applyFill="true" applyBorder="true">
      <alignment horizontal="center"/>
    </xf>
    <xf numFmtId="188" fontId="2" borderId="1" xfId="1" applyNumberFormat="true" applyFont="true" applyBorder="true">
      <alignment horizontal="center"/>
    </xf>
    <xf numFmtId="188" fontId="2" borderId="1" xfId="1" applyNumberFormat="true" applyFont="true" applyBorder="true">
      <alignment vertical="center"/>
    </xf>
    <xf numFmtId="3" fontId="2" xfId="1" applyNumberFormat="true" applyFont="true">
      <alignment vertical="center"/>
    </xf>
    <xf numFmtId="3" fontId="2" xfId="1" applyNumberFormat="true" applyFont="true"/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fillId="2" borderId="2" xfId="1" applyFont="true" applyFill="true" applyBorder="true">
      <alignment horizontal="center"/>
    </xf>
    <xf numFmtId="0" fontId="2" fillId="2" borderId="10" xfId="1" applyFont="true" applyFill="true" applyBorder="true">
      <alignment horizontal="center"/>
    </xf>
    <xf numFmtId="189" fontId="2" borderId="1" xfId="1" applyNumberFormat="true" applyFont="true" applyBorder="true">
      <alignment horizontal="center"/>
    </xf>
    <xf numFmtId="189" fontId="2" borderId="1" xfId="1" applyNumberFormat="true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>
      <alignment horizontal="left" vertical="center"/>
    </xf>
    <xf numFmtId="0" fontId="2" xfId="1" applyFont="true">
      <alignment horizontal="center" vertical="center"/>
    </xf>
    <xf numFmtId="0" fontId="2" fillId="2" borderId="6" xfId="1" applyFont="true" applyFill="true" applyBorder="true">
      <alignment horizontal="center" vertical="center"/>
    </xf>
    <xf numFmtId="0" fontId="1" fillId="2" borderId="7" xfId="1" applyFont="true" applyFill="true" applyBorder="true">
      <alignment horizontal="center" vertical="center"/>
    </xf>
    <xf numFmtId="0" fontId="2" xfId="1" applyFont="true">
      <alignment vertical="center"/>
    </xf>
    <xf numFmtId="0" fontId="1" fillId="2" borderId="3" xfId="1" applyFont="true" applyFill="true" applyBorder="true">
      <alignment horizontal="center" vertical="center"/>
    </xf>
    <xf numFmtId="0" fontId="1" fillId="2" borderId="4" xfId="1" applyFont="true" applyFill="true" applyBorder="true">
      <alignment horizontal="center" vertical="center"/>
    </xf>
    <xf numFmtId="188" fontId="2" fillId="3" borderId="1" xfId="1" applyNumberFormat="true" applyFont="true" applyFill="true" applyBorder="true">
      <alignment vertical="center"/>
    </xf>
    <xf numFmtId="0" fontId="2" fillId="2" borderId="1" xfId="1" applyFont="true" applyFill="true" applyBorder="true">
      <alignment horizontal="center" vertical="center"/>
    </xf>
    <xf numFmtId="0" fontId="1" fillId="2" borderId="1" xfId="1" applyFont="true" applyFill="true" applyBorder="true">
      <alignment horizontal="center" vertical="center"/>
    </xf>
    <xf numFmtId="0" fontId="2" fillId="2" borderId="1" xfId="1" applyFont="true" applyFill="true" applyBorder="true">
      <alignment horizontal="center"/>
    </xf>
    <xf numFmtId="0" fontId="1" fillId="2" borderId="3" xfId="1" applyFont="true" applyFill="true" applyBorder="true">
      <alignment horizontal="center"/>
    </xf>
    <xf numFmtId="0" fontId="2" xfId="1" applyFont="true">
      <alignment horizontal="right"/>
    </xf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1" fillId="2" borderId="11" xfId="1" applyFont="true" applyFill="true" applyBorder="true">
      <alignment horizontal="center" vertical="center"/>
    </xf>
    <xf numFmtId="0" fontId="1" fillId="2" borderId="11" xfId="1" applyFont="true" applyFill="true" applyBorder="true">
      <alignment horizontal="center"/>
    </xf>
    <xf numFmtId="0" fontId="2" fillId="2" borderId="11" xfId="1" applyFont="true" applyFill="true" applyBorder="true">
      <alignment horizontal="center"/>
    </xf>
    <xf numFmtId="189" fontId="2" borderId="11" xfId="1" applyNumberFormat="true" applyFont="true" applyBorder="true">
      <alignment horizontal="center"/>
    </xf>
    <xf numFmtId="189" fontId="2" borderId="11" xfId="1" applyNumberFormat="true" applyFont="true" applyBorder="true">
      <alignment horizontal="center" vertical="center"/>
    </xf>
  </cellXfs>
  <cellStyles count="2">
    <cellStyle name="Normal" xfId="0" builtinId="0"/>
    <cellStyle name="一般 2 3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8"/>
  <sheetViews>
    <sheetView zoomScale="88" topLeftCell="A1" workbookViewId="0" showGridLines="1" showRowColHeaders="1">
      <selection activeCell="G32" sqref="G32:G32"/>
    </sheetView>
  </sheetViews>
  <sheetFormatPr customHeight="false" defaultColWidth="7.8515625" defaultRowHeight="16.5"/>
  <cols>
    <col min="1" max="19" bestFit="false" customWidth="true" style="9" width="21.140625" hidden="false" outlineLevel="0"/>
    <col min="20" max="20" bestFit="false" customWidth="true" style="9" width="13.7109375" hidden="false" outlineLevel="0"/>
    <col min="21" max="16384" bestFit="false" style="9" width="9.28125" hidden="false" outlineLevel="0"/>
  </cols>
  <sheetData>
    <row r="1" ht="20.25" customHeight="true">
      <c r="A1" s="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30"/>
      <c r="L1" s="33"/>
      <c r="M1" s="33"/>
      <c r="N1" s="33"/>
      <c r="O1" s="2" t="s">
        <v>38</v>
      </c>
      <c r="P1" s="2"/>
      <c r="Q1" s="42" t="s">
        <v>45</v>
      </c>
      <c r="R1" s="42"/>
      <c r="S1" s="42"/>
    </row>
    <row r="2" ht="24" s="11" customFormat="true" customHeight="true">
      <c r="A2" s="3" t="s">
        <v>1</v>
      </c>
      <c r="B2" s="11" t="s">
        <v>22</v>
      </c>
      <c r="K2" s="30"/>
      <c r="L2" s="33"/>
      <c r="M2" s="33"/>
      <c r="N2" s="33"/>
      <c r="O2" s="3" t="s">
        <v>39</v>
      </c>
      <c r="P2" s="3"/>
      <c r="Q2" s="43" t="s">
        <v>46</v>
      </c>
      <c r="R2" s="43"/>
      <c r="S2" s="43"/>
    </row>
    <row r="3" ht="54" s="11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24" s="11" customFormat="true" customHeight="true">
      <c r="A4" s="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17.25" customHeight="true">
      <c r="A5" s="6" t="s">
        <v>4</v>
      </c>
      <c r="B5" s="13" t="s">
        <v>23</v>
      </c>
      <c r="C5" s="13"/>
      <c r="D5" s="21"/>
      <c r="E5" s="27" t="s">
        <v>30</v>
      </c>
      <c r="F5" s="13"/>
      <c r="G5" s="21"/>
      <c r="H5" s="27" t="s">
        <v>32</v>
      </c>
      <c r="I5" s="13"/>
      <c r="J5" s="21"/>
      <c r="K5" s="31" t="s">
        <v>35</v>
      </c>
      <c r="L5" s="34"/>
      <c r="M5" s="34"/>
      <c r="N5" s="37" t="s">
        <v>36</v>
      </c>
      <c r="O5" s="38"/>
      <c r="P5" s="38"/>
      <c r="Q5" s="38"/>
      <c r="R5" s="38"/>
      <c r="S5" s="44"/>
    </row>
    <row r="6" ht="17.25" customHeight="true">
      <c r="A6" s="6"/>
      <c r="B6" s="14"/>
      <c r="C6" s="14"/>
      <c r="D6" s="22"/>
      <c r="E6" s="28"/>
      <c r="F6" s="14"/>
      <c r="G6" s="22"/>
      <c r="H6" s="28"/>
      <c r="I6" s="14"/>
      <c r="J6" s="22"/>
      <c r="K6" s="32"/>
      <c r="L6" s="35"/>
      <c r="M6" s="35"/>
      <c r="N6" s="38"/>
      <c r="O6" s="38"/>
      <c r="P6" s="38"/>
      <c r="Q6" s="38"/>
      <c r="R6" s="38"/>
      <c r="S6" s="44"/>
    </row>
    <row r="7" ht="17.25" customHeight="true">
      <c r="A7" s="6"/>
      <c r="B7" s="15" t="s">
        <v>24</v>
      </c>
      <c r="C7" s="15" t="s">
        <v>26</v>
      </c>
      <c r="D7" s="23" t="s">
        <v>28</v>
      </c>
      <c r="E7" s="15" t="s">
        <v>24</v>
      </c>
      <c r="F7" s="15" t="s">
        <v>26</v>
      </c>
      <c r="G7" s="23" t="s">
        <v>28</v>
      </c>
      <c r="H7" s="15" t="s">
        <v>24</v>
      </c>
      <c r="I7" s="15" t="s">
        <v>26</v>
      </c>
      <c r="J7" s="23" t="s">
        <v>28</v>
      </c>
      <c r="K7" s="15" t="s">
        <v>24</v>
      </c>
      <c r="L7" s="15" t="s">
        <v>26</v>
      </c>
      <c r="M7" s="15" t="s">
        <v>28</v>
      </c>
      <c r="N7" s="15" t="s">
        <v>24</v>
      </c>
      <c r="O7" s="40"/>
      <c r="P7" s="15" t="s">
        <v>42</v>
      </c>
      <c r="Q7" s="40"/>
      <c r="R7" s="39" t="s">
        <v>28</v>
      </c>
      <c r="S7" s="45"/>
    </row>
    <row r="8" ht="17.25" customHeight="true">
      <c r="A8" s="6"/>
      <c r="B8" s="16" t="s">
        <v>25</v>
      </c>
      <c r="C8" s="16" t="s">
        <v>27</v>
      </c>
      <c r="D8" s="24" t="s">
        <v>29</v>
      </c>
      <c r="E8" s="16" t="s">
        <v>25</v>
      </c>
      <c r="F8" s="16" t="s">
        <v>27</v>
      </c>
      <c r="G8" s="24" t="s">
        <v>29</v>
      </c>
      <c r="H8" s="16" t="s">
        <v>25</v>
      </c>
      <c r="I8" s="16" t="s">
        <v>27</v>
      </c>
      <c r="J8" s="24" t="s">
        <v>29</v>
      </c>
      <c r="K8" s="16" t="s">
        <v>25</v>
      </c>
      <c r="L8" s="16" t="s">
        <v>27</v>
      </c>
      <c r="M8" s="16" t="s">
        <v>29</v>
      </c>
      <c r="N8" s="39" t="s">
        <v>37</v>
      </c>
      <c r="O8" s="39" t="s">
        <v>40</v>
      </c>
      <c r="P8" s="39" t="s">
        <v>43</v>
      </c>
      <c r="Q8" s="39" t="s">
        <v>47</v>
      </c>
      <c r="R8" s="39" t="s">
        <v>48</v>
      </c>
      <c r="S8" s="46" t="s">
        <v>49</v>
      </c>
    </row>
    <row r="9" ht="27.75" customHeight="true">
      <c r="A9" s="6" t="s">
        <v>5</v>
      </c>
      <c r="B9" s="17" t="n">
        <f>SUM(B10:B21)</f>
        <v>176479808</v>
      </c>
      <c r="C9" s="17" t="n">
        <f>SUM(C10:C21)</f>
        <v>7282804034</v>
      </c>
      <c r="D9" s="25" t="n">
        <f>IF(B9=0,"--",C9/B9)</f>
        <v>41.2670668476702</v>
      </c>
      <c r="E9" s="17" t="n">
        <f>SUM(E10:E21)</f>
        <v>72055942</v>
      </c>
      <c r="F9" s="17" t="n">
        <f>SUM(F10:F21)</f>
        <v>1545381744</v>
      </c>
      <c r="G9" s="25" t="n">
        <f>IF(E9=0,"--",F9/E9)</f>
        <v>21.4469716321244</v>
      </c>
      <c r="H9" s="17" t="n">
        <f>SUM(H10:H21)</f>
        <v>111760921</v>
      </c>
      <c r="I9" s="17" t="n">
        <f>SUM(I10:I21)</f>
        <v>7955970114</v>
      </c>
      <c r="J9" s="25" t="n">
        <f>IF(H9=0,"--",I9/H9)</f>
        <v>71.1874064996297</v>
      </c>
      <c r="K9" s="17" t="n">
        <f>SUM(K10:K21)</f>
        <v>16670500</v>
      </c>
      <c r="L9" s="17" t="n">
        <f>SUM(L10:L21)</f>
        <v>2213351047</v>
      </c>
      <c r="M9" s="25" t="n">
        <f>IF(K9=0,"--",L9/K9)</f>
        <v>132.770525599112</v>
      </c>
      <c r="N9" s="17" t="n">
        <f>SUM(N10:N21)</f>
        <v>7145122</v>
      </c>
      <c r="O9" s="17" t="n">
        <f>SUM(O10:O21)</f>
        <v>922754</v>
      </c>
      <c r="P9" s="17" t="n">
        <f>SUM(P10:P21)</f>
        <v>346980086</v>
      </c>
      <c r="Q9" s="17" t="n">
        <f>SUM(Q10:Q21)</f>
        <v>67708961</v>
      </c>
      <c r="R9" s="25" t="n">
        <f>IF(N9=0,"--",P9/N9)</f>
        <v>48.5618140599979</v>
      </c>
      <c r="S9" s="47" t="n">
        <f>IF(O9=0,"--",Q9/O9)</f>
        <v>73.3770441526127</v>
      </c>
      <c r="T9" s="9"/>
    </row>
    <row r="10" ht="24" s="33" customFormat="true" customHeight="true">
      <c r="A10" s="7" t="s">
        <v>6</v>
      </c>
      <c r="B10" s="18" t="n">
        <v>14696729</v>
      </c>
      <c r="C10" s="18" t="n">
        <v>630833573</v>
      </c>
      <c r="D10" s="26" t="n">
        <f>IF(B10=0,"--",C10/B10)</f>
        <v>42.9233996898221</v>
      </c>
      <c r="E10" s="18" t="n">
        <v>7656464</v>
      </c>
      <c r="F10" s="18" t="n">
        <v>116268246</v>
      </c>
      <c r="G10" s="26" t="n">
        <f>IF(E10=0,"--",F10/E10)</f>
        <v>15.1856321664936</v>
      </c>
      <c r="H10" s="18" t="n">
        <v>11571005</v>
      </c>
      <c r="I10" s="18" t="n">
        <v>799018442</v>
      </c>
      <c r="J10" s="26" t="n">
        <f>IF(H10=0,"--",I10/H10)</f>
        <v>69.0535041683933</v>
      </c>
      <c r="K10" s="18" t="n">
        <v>1596500</v>
      </c>
      <c r="L10" s="36" t="n">
        <v>233357528</v>
      </c>
      <c r="M10" s="26" t="n">
        <f>IF(K10=0,"--",L10/K10)</f>
        <v>146.168197932978</v>
      </c>
      <c r="N10" s="18" t="n">
        <v>777846</v>
      </c>
      <c r="O10" s="18" t="n">
        <v>161216</v>
      </c>
      <c r="P10" s="18" t="n">
        <v>32567863</v>
      </c>
      <c r="Q10" s="18" t="n">
        <v>11133937</v>
      </c>
      <c r="R10" s="26" t="n">
        <f>IF(N10=0,"--",P10/N10)</f>
        <v>41.8692941790534</v>
      </c>
      <c r="S10" s="48" t="n">
        <f>IF(O10=0,"--",Q10/O10)</f>
        <v>69.0622332770941</v>
      </c>
      <c r="T10" s="33"/>
    </row>
    <row r="11" ht="24" s="33" customFormat="true" customHeight="true">
      <c r="A11" s="7" t="s">
        <v>7</v>
      </c>
      <c r="B11" s="18" t="n">
        <v>10612963</v>
      </c>
      <c r="C11" s="18" t="n">
        <v>410193215</v>
      </c>
      <c r="D11" s="26" t="n">
        <f>IF(B11=0,"--",C11/B11)</f>
        <v>38.6502068272546</v>
      </c>
      <c r="E11" s="18" t="n">
        <v>6177687</v>
      </c>
      <c r="F11" s="18" t="n">
        <v>105396771</v>
      </c>
      <c r="G11" s="26" t="n">
        <f>IF(E11=0,"--",F11/E11)</f>
        <v>17.0608790960112</v>
      </c>
      <c r="H11" s="18" t="n">
        <v>6890623</v>
      </c>
      <c r="I11" s="18" t="n">
        <v>449079049</v>
      </c>
      <c r="J11" s="26" t="n">
        <f>IF(H11=0,"--",I11/H11)</f>
        <v>65.172488612423</v>
      </c>
      <c r="K11" s="18" t="n">
        <v>962200</v>
      </c>
      <c r="L11" s="36" t="n">
        <v>141783955</v>
      </c>
      <c r="M11" s="26" t="n">
        <f>IF(K11=0,"--",L11/K11)</f>
        <v>147.353933693619</v>
      </c>
      <c r="N11" s="18" t="n">
        <v>564745</v>
      </c>
      <c r="O11" s="18" t="n">
        <v>55400</v>
      </c>
      <c r="P11" s="18" t="n">
        <v>31191924</v>
      </c>
      <c r="Q11" s="18" t="n">
        <v>3626793</v>
      </c>
      <c r="R11" s="26" t="n">
        <f>IF(N11=0,"--",P11/N11)</f>
        <v>55.2318727921451</v>
      </c>
      <c r="S11" s="48" t="n">
        <f>IF(O11=0,"--",Q11/O11)</f>
        <v>65.4655776173285</v>
      </c>
      <c r="T11" s="33"/>
    </row>
    <row r="12" ht="24" s="33" customFormat="true" customHeight="true">
      <c r="A12" s="7" t="s">
        <v>8</v>
      </c>
      <c r="B12" s="18" t="n">
        <v>15167363</v>
      </c>
      <c r="C12" s="18" t="n">
        <v>539275870</v>
      </c>
      <c r="D12" s="26" t="n">
        <f>IF(B12=0,"--",C12/B12)</f>
        <v>35.5550183641019</v>
      </c>
      <c r="E12" s="18" t="n">
        <v>6316279</v>
      </c>
      <c r="F12" s="18" t="n">
        <v>129689790</v>
      </c>
      <c r="G12" s="26" t="n">
        <f>IF(E12=0,"--",F12/E12)</f>
        <v>20.532625300434</v>
      </c>
      <c r="H12" s="18" t="n">
        <v>9884534</v>
      </c>
      <c r="I12" s="18" t="n">
        <v>637228980</v>
      </c>
      <c r="J12" s="26" t="n">
        <f>IF(H12=0,"--",I12/H12)</f>
        <v>64.4672758472984</v>
      </c>
      <c r="K12" s="18" t="n">
        <v>1410500</v>
      </c>
      <c r="L12" s="36" t="n">
        <v>194549077</v>
      </c>
      <c r="M12" s="26" t="n">
        <f>IF(K12=0,"--",L12/K12)</f>
        <v>137.92915774548</v>
      </c>
      <c r="N12" s="18" t="n">
        <v>593705</v>
      </c>
      <c r="O12" s="18" t="n">
        <v>73873</v>
      </c>
      <c r="P12" s="18" t="n">
        <v>26620597</v>
      </c>
      <c r="Q12" s="18" t="n">
        <v>5479348</v>
      </c>
      <c r="R12" s="26" t="n">
        <f>IF(N12=0,"--",P12/N12)</f>
        <v>44.8380879392965</v>
      </c>
      <c r="S12" s="48" t="n">
        <f>IF(O12=0,"--",Q12/O12)</f>
        <v>74.1725393580875</v>
      </c>
      <c r="T12" s="33"/>
    </row>
    <row r="13" ht="24" s="33" customFormat="true" customHeight="true">
      <c r="A13" s="7" t="s">
        <v>9</v>
      </c>
      <c r="B13" s="18" t="n">
        <v>15163734</v>
      </c>
      <c r="C13" s="18" t="n">
        <v>543433168</v>
      </c>
      <c r="D13" s="26" t="n">
        <f>IF(B13=0,"--",C13/B13)</f>
        <v>35.8376879995389</v>
      </c>
      <c r="E13" s="18" t="n">
        <v>5880812</v>
      </c>
      <c r="F13" s="18" t="n">
        <v>121203455</v>
      </c>
      <c r="G13" s="26" t="n">
        <f>IF(E13=0,"--",F13/E13)</f>
        <v>20.6099863420222</v>
      </c>
      <c r="H13" s="18" t="n">
        <v>9038126</v>
      </c>
      <c r="I13" s="18" t="n">
        <v>622031591</v>
      </c>
      <c r="J13" s="26" t="n">
        <f>IF(H13=0,"--",I13/H13)</f>
        <v>68.8230713977654</v>
      </c>
      <c r="K13" s="18" t="n">
        <v>1113800</v>
      </c>
      <c r="L13" s="36" t="n">
        <v>156506710</v>
      </c>
      <c r="M13" s="26" t="n">
        <f>IF(K13=0,"--",L13/K13)</f>
        <v>140.515990303466</v>
      </c>
      <c r="N13" s="18" t="n">
        <v>626866</v>
      </c>
      <c r="O13" s="18" t="n">
        <v>79158</v>
      </c>
      <c r="P13" s="18" t="n">
        <v>31193382</v>
      </c>
      <c r="Q13" s="18" t="n">
        <v>5215966</v>
      </c>
      <c r="R13" s="26" t="n">
        <f>IF(N13=0,"--",P13/N13)</f>
        <v>49.7608452205096</v>
      </c>
      <c r="S13" s="48" t="n">
        <f>IF(O13=0,"--",Q13/O13)</f>
        <v>65.893099876197</v>
      </c>
      <c r="T13" s="33"/>
    </row>
    <row r="14" ht="24" s="33" customFormat="true" customHeight="true">
      <c r="A14" s="7" t="s">
        <v>10</v>
      </c>
      <c r="B14" s="18" t="n">
        <v>16733122</v>
      </c>
      <c r="C14" s="18" t="n">
        <v>680131222</v>
      </c>
      <c r="D14" s="26" t="n">
        <f>IF(B14=0,"--",C14/B14)</f>
        <v>40.6458054868661</v>
      </c>
      <c r="E14" s="18" t="n">
        <v>5809637</v>
      </c>
      <c r="F14" s="18" t="n">
        <v>131157705</v>
      </c>
      <c r="G14" s="26" t="n">
        <f>IF(E14=0,"--",F14/E14)</f>
        <v>22.5758864108033</v>
      </c>
      <c r="H14" s="18" t="n">
        <v>9658574</v>
      </c>
      <c r="I14" s="18" t="n">
        <v>754241390</v>
      </c>
      <c r="J14" s="26" t="n">
        <f>IF(H14=0,"--",I14/H14)</f>
        <v>78.0903464631528</v>
      </c>
      <c r="K14" s="18" t="n">
        <v>1376000</v>
      </c>
      <c r="L14" s="36" t="n">
        <v>190779428</v>
      </c>
      <c r="M14" s="26" t="n">
        <f>IF(K14=0,"--",L14/K14)</f>
        <v>138.647840116279</v>
      </c>
      <c r="N14" s="18" t="n">
        <v>726779</v>
      </c>
      <c r="O14" s="18" t="n">
        <v>64120</v>
      </c>
      <c r="P14" s="18" t="n">
        <v>36483670</v>
      </c>
      <c r="Q14" s="18" t="n">
        <v>4867112</v>
      </c>
      <c r="R14" s="26" t="n">
        <f>IF(N14=0,"--",P14/N14)</f>
        <v>50.1991251811073</v>
      </c>
      <c r="S14" s="48" t="n">
        <f>IF(O14=0,"--",Q14/O14)</f>
        <v>75.9063006862134</v>
      </c>
      <c r="T14" s="33"/>
    </row>
    <row r="15" ht="24" s="33" customFormat="true" customHeight="true">
      <c r="A15" s="7" t="s">
        <v>11</v>
      </c>
      <c r="B15" s="18" t="n">
        <v>16887189</v>
      </c>
      <c r="C15" s="18" t="n">
        <v>699194466</v>
      </c>
      <c r="D15" s="26" t="n">
        <f>IF(B15=0,"--",C15/B15)</f>
        <v>41.4038396798899</v>
      </c>
      <c r="E15" s="18" t="n">
        <v>5342482</v>
      </c>
      <c r="F15" s="18" t="n">
        <v>122230475</v>
      </c>
      <c r="G15" s="26" t="n">
        <f>IF(E15=0,"--",F15/E15)</f>
        <v>22.8789680526766</v>
      </c>
      <c r="H15" s="18" t="n">
        <v>8133399</v>
      </c>
      <c r="I15" s="18" t="n">
        <v>638623015</v>
      </c>
      <c r="J15" s="26" t="n">
        <f>IF(H15=0,"--",I15/H15)</f>
        <v>78.518589214669</v>
      </c>
      <c r="K15" s="18" t="n">
        <v>1300200</v>
      </c>
      <c r="L15" s="36" t="n">
        <v>177401495</v>
      </c>
      <c r="M15" s="26" t="n">
        <f>IF(K15=0,"--",L15/K15)</f>
        <v>136.441697431164</v>
      </c>
      <c r="N15" s="18" t="n">
        <v>634175</v>
      </c>
      <c r="O15" s="18" t="n">
        <v>62371</v>
      </c>
      <c r="P15" s="18" t="n">
        <v>28796298</v>
      </c>
      <c r="Q15" s="18" t="n">
        <v>5118106</v>
      </c>
      <c r="R15" s="26" t="n">
        <f>IF(N15=0,"--",P15/N15)</f>
        <v>45.4074947766784</v>
      </c>
      <c r="S15" s="48" t="n">
        <f>IF(O15=0,"--",Q15/O15)</f>
        <v>82.0590659120425</v>
      </c>
      <c r="T15" s="33"/>
    </row>
    <row r="16" ht="24" s="33" customFormat="true" customHeight="true">
      <c r="A16" s="7" t="s">
        <v>12</v>
      </c>
      <c r="B16" s="18" t="n">
        <v>18730007</v>
      </c>
      <c r="C16" s="18" t="n">
        <v>719883719</v>
      </c>
      <c r="D16" s="26" t="n">
        <f>IF(B16=0,"--",C16/B16)</f>
        <v>38.4347810975191</v>
      </c>
      <c r="E16" s="18" t="n">
        <v>5078468</v>
      </c>
      <c r="F16" s="18" t="n">
        <v>132150726</v>
      </c>
      <c r="G16" s="26" t="n">
        <f>IF(E16=0,"--",F16/E16)</f>
        <v>26.0217699510955</v>
      </c>
      <c r="H16" s="18" t="n">
        <v>8973742</v>
      </c>
      <c r="I16" s="18" t="n">
        <v>712851260</v>
      </c>
      <c r="J16" s="26" t="n">
        <f>IF(H16=0,"--",I16/H16)</f>
        <v>79.4374587546644</v>
      </c>
      <c r="K16" s="18" t="n">
        <v>1402600</v>
      </c>
      <c r="L16" s="36" t="n">
        <v>185403559</v>
      </c>
      <c r="M16" s="26" t="n">
        <f>IF(K16=0,"--",L16/K16)</f>
        <v>132.185625980322</v>
      </c>
      <c r="N16" s="36" t="n">
        <v>541286</v>
      </c>
      <c r="O16" s="36" t="n">
        <v>67479</v>
      </c>
      <c r="P16" s="36" t="n">
        <v>28065135</v>
      </c>
      <c r="Q16" s="36" t="n">
        <v>5361637</v>
      </c>
      <c r="R16" s="26" t="n">
        <f>IF(N16=0,"--",P16/N16)</f>
        <v>51.8489948012696</v>
      </c>
      <c r="S16" s="48" t="n">
        <f>IF(O16=0,"--",Q16/O16)</f>
        <v>79.4563790216215</v>
      </c>
      <c r="T16" s="33"/>
    </row>
    <row r="17" ht="24" s="33" customFormat="true" customHeight="true">
      <c r="A17" s="7" t="s">
        <v>13</v>
      </c>
      <c r="B17" s="18" t="n">
        <v>16156033</v>
      </c>
      <c r="C17" s="18" t="n">
        <v>681442797</v>
      </c>
      <c r="D17" s="26" t="n">
        <f>IF(B17=0,"--",C17/B17)</f>
        <v>42.1788440887686</v>
      </c>
      <c r="E17" s="18" t="n">
        <v>5229004</v>
      </c>
      <c r="F17" s="18" t="n">
        <v>137034194</v>
      </c>
      <c r="G17" s="26" t="n">
        <f>IF(E17=0,"--",F17/E17)</f>
        <v>26.2065575011991</v>
      </c>
      <c r="H17" s="18" t="n">
        <v>8734105</v>
      </c>
      <c r="I17" s="18" t="n">
        <v>689951190</v>
      </c>
      <c r="J17" s="26" t="n">
        <f>IF(H17=0,"--",I17/H17)</f>
        <v>78.9950647490498</v>
      </c>
      <c r="K17" s="18" t="n">
        <v>1373900</v>
      </c>
      <c r="L17" s="36" t="n">
        <v>181970870</v>
      </c>
      <c r="M17" s="26" t="n">
        <f>IF(K17=0,"--",L17/K17)</f>
        <v>132.4484096368</v>
      </c>
      <c r="N17" s="18" t="n">
        <v>539034</v>
      </c>
      <c r="O17" s="18" t="n">
        <v>56275</v>
      </c>
      <c r="P17" s="18" t="n">
        <v>24674541</v>
      </c>
      <c r="Q17" s="18" t="n">
        <v>4117333</v>
      </c>
      <c r="R17" s="26" t="n">
        <f>IF(N17=0,"--",P17/N17)</f>
        <v>45.7754816950322</v>
      </c>
      <c r="S17" s="48" t="n">
        <f>IF(O17=0,"--",Q17/O17)</f>
        <v>73.1645135495335</v>
      </c>
      <c r="T17" s="33"/>
    </row>
    <row r="18" ht="24" s="33" customFormat="true" customHeight="true">
      <c r="A18" s="7" t="s">
        <v>14</v>
      </c>
      <c r="B18" s="18" t="n">
        <v>11223884</v>
      </c>
      <c r="C18" s="18" t="n">
        <v>509059797</v>
      </c>
      <c r="D18" s="26" t="n">
        <f>IF(B18=0,"--",C18/B18)</f>
        <v>45.3550479495333</v>
      </c>
      <c r="E18" s="18" t="n">
        <v>5134019</v>
      </c>
      <c r="F18" s="18" t="n">
        <v>140311028</v>
      </c>
      <c r="G18" s="26" t="n">
        <f>IF(E18=0,"--",F18/E18)</f>
        <v>27.3296666802363</v>
      </c>
      <c r="H18" s="18" t="n">
        <v>8781935</v>
      </c>
      <c r="I18" s="18" t="n">
        <v>632672720</v>
      </c>
      <c r="J18" s="26" t="n">
        <f>IF(H18=0,"--",I18/H18)</f>
        <v>72.0425191031362</v>
      </c>
      <c r="K18" s="18" t="n">
        <v>1260400</v>
      </c>
      <c r="L18" s="36" t="n">
        <v>167800786</v>
      </c>
      <c r="M18" s="26" t="n">
        <f>IF(K18=0,"--",L18/K18)</f>
        <v>133.132962551571</v>
      </c>
      <c r="N18" s="18" t="n">
        <v>534359</v>
      </c>
      <c r="O18" s="18" t="n">
        <v>65192</v>
      </c>
      <c r="P18" s="18" t="n">
        <v>27916796</v>
      </c>
      <c r="Q18" s="18" t="n">
        <v>5639941</v>
      </c>
      <c r="R18" s="26" t="n">
        <f>IF(N18=0,"--",P18/N18)</f>
        <v>52.2435216773742</v>
      </c>
      <c r="S18" s="48" t="n">
        <f>IF(O18=0,"--",Q18/O18)</f>
        <v>86.5127776414284</v>
      </c>
      <c r="T18" s="33"/>
    </row>
    <row r="19" ht="24" s="33" customFormat="true" customHeight="true">
      <c r="A19" s="7" t="s">
        <v>15</v>
      </c>
      <c r="B19" s="18" t="n">
        <v>14223849</v>
      </c>
      <c r="C19" s="18" t="n">
        <v>631955527</v>
      </c>
      <c r="D19" s="26" t="n">
        <f>IF(B19=0,"--",C19/B19)</f>
        <v>44.4292910449204</v>
      </c>
      <c r="E19" s="18" t="n">
        <v>6063843</v>
      </c>
      <c r="F19" s="18" t="n">
        <v>137796566</v>
      </c>
      <c r="G19" s="26" t="n">
        <f>IF(E19=0,"--",F19/E19)</f>
        <v>22.7242964568839</v>
      </c>
      <c r="H19" s="18" t="n">
        <v>9903523</v>
      </c>
      <c r="I19" s="18" t="n">
        <v>674362407</v>
      </c>
      <c r="J19" s="26" t="n">
        <f>IF(H19=0,"--",I19/H19)</f>
        <v>68.0931833045675</v>
      </c>
      <c r="K19" s="18" t="n">
        <v>1421800</v>
      </c>
      <c r="L19" s="36" t="n">
        <v>191282308</v>
      </c>
      <c r="M19" s="26" t="n">
        <f>IF(K19=0,"--",L19/K19)</f>
        <v>134.535312983542</v>
      </c>
      <c r="N19" s="18" t="n">
        <v>576164</v>
      </c>
      <c r="O19" s="18" t="n">
        <v>82456</v>
      </c>
      <c r="P19" s="18" t="n">
        <v>33246551</v>
      </c>
      <c r="Q19" s="18" t="n">
        <v>5659904</v>
      </c>
      <c r="R19" s="26" t="n">
        <f>IF(N19=0,"--",P19/N19)</f>
        <v>57.7032771919106</v>
      </c>
      <c r="S19" s="48" t="n">
        <f>IF(O19=0,"--",Q19/O19)</f>
        <v>68.6415057727758</v>
      </c>
      <c r="T19" s="33"/>
    </row>
    <row r="20" ht="24" s="33" customFormat="true" customHeight="true">
      <c r="A20" s="7" t="s">
        <v>16</v>
      </c>
      <c r="B20" s="18" t="n">
        <v>13935911</v>
      </c>
      <c r="C20" s="18" t="n">
        <v>611308011</v>
      </c>
      <c r="D20" s="26" t="n">
        <f>IF(B20=0,"--",C20/B20)</f>
        <v>43.865665545654</v>
      </c>
      <c r="E20" s="18" t="n">
        <v>6584805</v>
      </c>
      <c r="F20" s="18" t="n">
        <v>134149877</v>
      </c>
      <c r="G20" s="26" t="n">
        <f>IF(E20=0,"--",F20/E20)</f>
        <v>20.3726423181856</v>
      </c>
      <c r="H20" s="18" t="n">
        <v>9950994</v>
      </c>
      <c r="I20" s="18" t="n">
        <v>667655503</v>
      </c>
      <c r="J20" s="26" t="n">
        <f>IF(H20=0,"--",I20/H20)</f>
        <v>67.0943528857519</v>
      </c>
      <c r="K20" s="18" t="n">
        <v>1762200</v>
      </c>
      <c r="L20" s="36" t="n">
        <v>189437677</v>
      </c>
      <c r="M20" s="26" t="n">
        <f>IF(K20=0,"--",L20/K20)</f>
        <v>107.500667915106</v>
      </c>
      <c r="N20" s="18" t="n">
        <v>553736</v>
      </c>
      <c r="O20" s="18" t="n">
        <v>70613</v>
      </c>
      <c r="P20" s="18" t="n">
        <v>24577333</v>
      </c>
      <c r="Q20" s="18" t="n">
        <v>5397117</v>
      </c>
      <c r="R20" s="26" t="n">
        <f>IF(N20=0,"--",P20/N20)</f>
        <v>44.3845677362498</v>
      </c>
      <c r="S20" s="48" t="n">
        <f>IF(O20=0,"--",Q20/O20)</f>
        <v>76.432342486511</v>
      </c>
      <c r="T20" s="33"/>
    </row>
    <row r="21" ht="24" s="33" customFormat="true" customHeight="true">
      <c r="A21" s="7" t="s">
        <v>17</v>
      </c>
      <c r="B21" s="18" t="n">
        <v>12949024</v>
      </c>
      <c r="C21" s="18" t="n">
        <v>626092669</v>
      </c>
      <c r="D21" s="26" t="n">
        <f>IF(B21=0,"--",C21/B21)</f>
        <v>48.3505682744893</v>
      </c>
      <c r="E21" s="18" t="n">
        <v>6782442</v>
      </c>
      <c r="F21" s="18" t="n">
        <v>137992911</v>
      </c>
      <c r="G21" s="26" t="n">
        <f>IF(E21=0,"--",F21/E21)</f>
        <v>20.345608705537</v>
      </c>
      <c r="H21" s="18" t="n">
        <v>10240361</v>
      </c>
      <c r="I21" s="18" t="n">
        <v>678254567</v>
      </c>
      <c r="J21" s="26" t="n">
        <f>IF(H21=0,"--",I21/H21)</f>
        <v>66.2334625703137</v>
      </c>
      <c r="K21" s="18" t="n">
        <v>1690400</v>
      </c>
      <c r="L21" s="36" t="n">
        <v>203077654</v>
      </c>
      <c r="M21" s="26" t="n">
        <f>IF(K21=0,"--",L21/K21)</f>
        <v>120.13585778514</v>
      </c>
      <c r="N21" s="18" t="n">
        <v>476427</v>
      </c>
      <c r="O21" s="18" t="n">
        <v>84601</v>
      </c>
      <c r="P21" s="18" t="n">
        <v>21645996</v>
      </c>
      <c r="Q21" s="18" t="n">
        <v>6091767</v>
      </c>
      <c r="R21" s="26" t="n">
        <f>IF(N21=0,"--",P21/N21)</f>
        <v>45.4340245200209</v>
      </c>
      <c r="S21" s="48" t="n">
        <f>IF(O21=0,"--",Q21/O21)</f>
        <v>72.0058509946691</v>
      </c>
      <c r="T21" s="33"/>
    </row>
    <row r="22">
      <c r="B22" s="19"/>
      <c r="C22" s="19"/>
      <c r="D22" s="19"/>
      <c r="E22" s="19"/>
      <c r="F22" s="19"/>
      <c r="G22" s="19"/>
      <c r="H22" s="19"/>
      <c r="I22" s="29" t="s">
        <v>33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>
      <c r="A23" s="8" t="s">
        <v>18</v>
      </c>
      <c r="B23" s="8"/>
      <c r="C23" s="19"/>
      <c r="D23" s="19"/>
      <c r="E23" s="19" t="s">
        <v>31</v>
      </c>
      <c r="F23" s="19"/>
      <c r="G23" s="19"/>
      <c r="H23" s="19"/>
      <c r="I23" s="30"/>
      <c r="J23" s="19"/>
      <c r="K23" s="19"/>
      <c r="L23" s="19"/>
      <c r="M23" s="19"/>
      <c r="N23" s="19"/>
      <c r="O23" s="19" t="s">
        <v>41</v>
      </c>
      <c r="P23" s="19"/>
      <c r="Q23" s="19"/>
      <c r="R23" s="19"/>
      <c r="S23" s="19"/>
    </row>
    <row r="24">
      <c r="B24" s="19"/>
      <c r="C24" s="19"/>
      <c r="D24" s="19"/>
      <c r="E24" s="19"/>
      <c r="F24" s="19"/>
      <c r="G24" s="19"/>
      <c r="H24" s="19"/>
      <c r="I24" s="29" t="s">
        <v>34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>
      <c r="A26" s="8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>
      <c r="A27" s="9" t="s">
        <v>20</v>
      </c>
      <c r="P27" s="41" t="s">
        <v>44</v>
      </c>
      <c r="Q27" s="41"/>
      <c r="R27" s="41"/>
      <c r="S27" s="41"/>
    </row>
    <row r="28">
      <c r="A28" s="8" t="s">
        <v>21</v>
      </c>
      <c r="B28" s="8"/>
      <c r="C28" s="8"/>
      <c r="D28" s="8"/>
      <c r="E28" s="8"/>
      <c r="F28" s="8"/>
    </row>
    <row r="1048576" ht="24" s="33" customFormat="true" customHeight="true"/>
  </sheetData>
  <mergeCells>
    <mergeCell ref="A23:B23"/>
    <mergeCell ref="P27:S27"/>
    <mergeCell ref="A28:F28"/>
    <mergeCell ref="A5:A8"/>
    <mergeCell ref="B5:D6"/>
    <mergeCell ref="E5:G6"/>
    <mergeCell ref="H5:J6"/>
    <mergeCell ref="K5:M6"/>
    <mergeCell ref="N5:S6"/>
    <mergeCell ref="N7:O7"/>
    <mergeCell ref="P7:Q7"/>
    <mergeCell ref="R7:S7"/>
    <mergeCell ref="O1:P1"/>
    <mergeCell ref="Q1:S1"/>
    <mergeCell ref="O2:P2"/>
    <mergeCell ref="Q2:S2"/>
    <mergeCell ref="A3:S3"/>
    <mergeCell ref="A4:S4"/>
  </mergeCells>
  <printOptions horizontalCentered="true"/>
  <pageMargins bottom="0.78740157480315" footer="0.31496062992126" header="0.511811023622047" left="0.354330708661417" right="0.354330708661417" top="0.78740157480315"/>
  <pageSetup paperSize="8" orientation="landscape" fitToHeight="0" fitToWidth="0" scale="99"/>
</worksheet>
</file>