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Regression_Int" localSheetId="0">1</definedName>
  </definedNames>
  <calcPr fullCalcOnLoad="1"/>
</workbook>
</file>

<file path=xl/sharedStrings.xml><?xml version="1.0" encoding="utf-8"?>
<sst xmlns="http://schemas.openxmlformats.org/spreadsheetml/2006/main" count="68" uniqueCount="49">
  <si>
    <t>公開類</t>
  </si>
  <si>
    <t>月報</t>
  </si>
  <si>
    <t>臺中市各類農產品批發市場交易量、交易額、平均價及管理費收入</t>
  </si>
  <si>
    <t>中華民國109年4月</t>
  </si>
  <si>
    <t>市          場             別</t>
  </si>
  <si>
    <t>果菜批發市場</t>
  </si>
  <si>
    <t>魚類批發市場</t>
  </si>
  <si>
    <t>肉品批發市場</t>
  </si>
  <si>
    <t>花卉批發市場</t>
  </si>
  <si>
    <t>填表</t>
  </si>
  <si>
    <t>資料來源：本局運銷加工科根據各批發市場報送之資料彙編而成。</t>
  </si>
  <si>
    <t>填表說明：本表編製1式3份，1份送本局會計室，1份送市府主計處，1份自存。</t>
  </si>
  <si>
    <t>次月20日前填報</t>
  </si>
  <si>
    <t>台中果菜批發市場</t>
  </si>
  <si>
    <t>豐原果菜批發市場</t>
  </si>
  <si>
    <t>東勢果菜批發市場</t>
  </si>
  <si>
    <t>合                     計</t>
  </si>
  <si>
    <t>台中魚市場</t>
  </si>
  <si>
    <t>台中肉品市場</t>
  </si>
  <si>
    <t>大安肉品市場</t>
  </si>
  <si>
    <t>台中花卉批發市場</t>
  </si>
  <si>
    <t>種    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</si>
  <si>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</si>
  <si>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</si>
  <si>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</si>
  <si>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</si>
  <si>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</si>
  <si>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</si>
  <si>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</si>
  <si>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</si>
  <si>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</si>
  <si>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</si>
  <si>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</si>
  <si>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件</t>
  </si>
  <si>
    <t>盆</t>
  </si>
  <si>
    <t xml:space="preserve"> 交   易   金   額</t>
  </si>
  <si>
    <t>（元）</t>
  </si>
  <si>
    <t>業務主管人員</t>
  </si>
  <si>
    <t>主辦統計人員</t>
  </si>
  <si>
    <t>編製機關</t>
  </si>
  <si>
    <t>表號</t>
  </si>
  <si>
    <t xml:space="preserve"> 平      均      價</t>
  </si>
  <si>
    <t>元／公斤、頭、件、盆</t>
  </si>
  <si>
    <t>臺中市政府農業局</t>
  </si>
  <si>
    <t>20322-07-01-2</t>
  </si>
  <si>
    <t>管 理 費 收 入</t>
  </si>
  <si>
    <t>機關首長</t>
  </si>
  <si>
    <t>編製日期:中華民國109年5月19日</t>
  </si>
  <si>
    <t>備      註</t>
  </si>
</sst>
</file>

<file path=xl/styles.xml><?xml version="1.0" encoding="utf-8"?>
<styleSheet xmlns="http://schemas.openxmlformats.org/spreadsheetml/2006/main">
  <numFmts count="4">
    <numFmt numFmtId="188" formatCode="General_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??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2"/>
      <color rgb="FF000000"/>
      <name val="Courier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b/>
      <sz val="18"/>
      <color theme="1"/>
      <name val="華康楷書體W5"/>
      <family val="2"/>
    </font>
    <font>
      <sz val="14"/>
      <color theme="1"/>
      <name val="華康楷書體W5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distributed" vertical="center"/>
    </xf>
    <xf numFmtId="188" fontId="4" fillId="0" borderId="3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distributed" vertical="center"/>
    </xf>
    <xf numFmtId="188" fontId="6" fillId="0" borderId="4" xfId="20" applyNumberFormat="1" applyFont="1" applyBorder="1" applyAlignment="1">
      <alignment vertical="center"/>
    </xf>
    <xf numFmtId="188" fontId="5" fillId="0" borderId="5" xfId="20" applyNumberFormat="1" applyFont="1" applyBorder="1" applyAlignment="1">
      <alignment horizontal="distributed" vertical="center"/>
    </xf>
    <xf numFmtId="188" fontId="6" fillId="0" borderId="6" xfId="20" applyNumberFormat="1" applyFont="1" applyBorder="1" applyAlignment="1">
      <alignment horizontal="distributed" vertical="center"/>
    </xf>
    <xf numFmtId="188" fontId="6" fillId="0" borderId="7" xfId="20" applyNumberFormat="1" applyFont="1" applyBorder="1" applyAlignment="1">
      <alignment horizontal="distributed" vertical="center"/>
    </xf>
    <xf numFmtId="188" fontId="5" fillId="0" borderId="8" xfId="20" applyNumberFormat="1" applyFont="1" applyBorder="1" applyAlignment="1">
      <alignment horizontal="distributed" vertical="center"/>
    </xf>
    <xf numFmtId="188" fontId="5" fillId="0" borderId="6" xfId="20" applyNumberFormat="1" applyFont="1" applyBorder="1" applyAlignment="1">
      <alignment horizontal="distributed" vertical="center"/>
    </xf>
    <xf numFmtId="188" fontId="5" fillId="0" borderId="7" xfId="20" applyNumberFormat="1" applyFont="1" applyBorder="1" applyAlignment="1">
      <alignment horizontal="distributed"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left" vertical="center"/>
    </xf>
    <xf numFmtId="188" fontId="7" fillId="0" borderId="0" xfId="20" applyNumberFormat="1" applyFont="1" applyAlignment="1">
      <alignment vertical="center"/>
    </xf>
    <xf numFmtId="188" fontId="3" fillId="0" borderId="9" xfId="20" applyNumberFormat="1" applyFont="1" applyBorder="1" applyAlignment="1">
      <alignment horizontal="distributed" vertical="center"/>
    </xf>
    <xf numFmtId="188" fontId="3" fillId="0" borderId="9" xfId="20" applyNumberFormat="1" applyFont="1" applyBorder="1" applyAlignment="1">
      <alignment horizontal="left" vertical="center"/>
    </xf>
    <xf numFmtId="188" fontId="3" fillId="0" borderId="4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vertical="center"/>
    </xf>
    <xf numFmtId="188" fontId="5" fillId="2" borderId="2" xfId="20" applyNumberFormat="1" applyFont="1" applyFill="1" applyBorder="1" applyAlignment="1">
      <alignment horizontal="distributed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5" fillId="2" borderId="10" xfId="20" applyNumberFormat="1" applyFont="1" applyFill="1" applyBorder="1" applyAlignment="1">
      <alignment horizontal="distributed" vertical="center"/>
    </xf>
    <xf numFmtId="188" fontId="5" fillId="0" borderId="12" xfId="20" applyNumberFormat="1" applyFont="1" applyBorder="1" applyAlignment="1">
      <alignment horizontal="distributed" vertical="center"/>
    </xf>
    <xf numFmtId="188" fontId="5" fillId="2" borderId="4" xfId="20" applyNumberFormat="1" applyFont="1" applyFill="1" applyBorder="1" applyAlignment="1">
      <alignment horizontal="distributed" vertical="center"/>
    </xf>
    <xf numFmtId="188" fontId="5" fillId="2" borderId="11" xfId="20" applyNumberFormat="1" applyFont="1" applyFill="1" applyBorder="1" applyAlignment="1">
      <alignment horizontal="distributed" vertical="center"/>
    </xf>
    <xf numFmtId="188" fontId="5" fillId="2" borderId="13" xfId="20" applyNumberFormat="1" applyFont="1" applyFill="1" applyBorder="1" applyAlignment="1">
      <alignment horizontal="distributed" vertical="center"/>
    </xf>
    <xf numFmtId="188" fontId="5" fillId="2" borderId="14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vertical="center"/>
    </xf>
    <xf numFmtId="188" fontId="6" fillId="0" borderId="8" xfId="20" applyNumberFormat="1" applyFont="1" applyBorder="1" applyAlignment="1">
      <alignment horizontal="distributed" vertical="center"/>
    </xf>
    <xf numFmtId="188" fontId="5" fillId="2" borderId="2" xfId="20" applyNumberFormat="1" applyFont="1" applyFill="1" applyBorder="1" applyAlignment="1">
      <alignment vertical="center"/>
    </xf>
    <xf numFmtId="188" fontId="5" fillId="2" borderId="10" xfId="20" applyNumberFormat="1" applyFont="1" applyFill="1" applyBorder="1" applyAlignment="1">
      <alignment vertical="center"/>
    </xf>
    <xf numFmtId="188" fontId="5" fillId="2" borderId="5" xfId="20" applyNumberFormat="1" applyFont="1" applyFill="1" applyBorder="1" applyAlignment="1">
      <alignment horizontal="distributed" vertical="center"/>
    </xf>
    <xf numFmtId="188" fontId="5" fillId="2" borderId="7" xfId="20" applyNumberFormat="1" applyFont="1" applyFill="1" applyBorder="1" applyAlignment="1">
      <alignment horizontal="distributed" vertical="center"/>
    </xf>
    <xf numFmtId="188" fontId="5" fillId="2" borderId="1" xfId="20" applyNumberFormat="1" applyFont="1" applyFill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vertical="center"/>
    </xf>
    <xf numFmtId="189" fontId="5" fillId="0" borderId="4" xfId="20" applyNumberFormat="1" applyFont="1" applyBorder="1" applyAlignment="1">
      <alignment vertical="center"/>
    </xf>
    <xf numFmtId="190" fontId="5" fillId="0" borderId="4" xfId="20" applyNumberFormat="1" applyFont="1" applyBorder="1" applyAlignment="1">
      <alignment vertical="center"/>
    </xf>
    <xf numFmtId="188" fontId="5" fillId="0" borderId="1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left" vertical="center"/>
    </xf>
    <xf numFmtId="188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wrapText="1"/>
    </xf>
    <xf numFmtId="188" fontId="5" fillId="0" borderId="2" xfId="20" applyNumberFormat="1" applyFont="1" applyBorder="1" applyAlignment="1">
      <alignment horizontal="distributed" vertical="center"/>
    </xf>
    <xf numFmtId="188" fontId="5" fillId="0" borderId="11" xfId="20" applyNumberFormat="1" applyFont="1" applyBorder="1" applyAlignment="1">
      <alignment horizontal="center" vertical="center"/>
    </xf>
    <xf numFmtId="189" fontId="5" fillId="0" borderId="11" xfId="20" applyNumberFormat="1" applyFont="1" applyBorder="1" applyAlignment="1">
      <alignment vertical="center"/>
    </xf>
    <xf numFmtId="189" fontId="5" fillId="0" borderId="1" xfId="20" applyNumberFormat="1" applyFont="1" applyBorder="1" applyAlignment="1">
      <alignment vertical="center"/>
    </xf>
    <xf numFmtId="188" fontId="5" fillId="0" borderId="13" xfId="20" applyNumberFormat="1" applyFont="1" applyBorder="1" applyAlignment="1">
      <alignment horizontal="distributed" vertical="center"/>
    </xf>
    <xf numFmtId="188" fontId="5" fillId="0" borderId="14" xfId="20" applyNumberFormat="1" applyFont="1" applyBorder="1" applyAlignment="1">
      <alignment horizontal="center" vertical="center"/>
    </xf>
    <xf numFmtId="191" fontId="5" fillId="0" borderId="14" xfId="20" applyNumberFormat="1" applyFont="1" applyBorder="1" applyAlignment="1">
      <alignment vertical="center"/>
    </xf>
    <xf numFmtId="191" fontId="5" fillId="0" borderId="1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12" xfId="20" applyNumberFormat="1" applyFont="1" applyBorder="1" applyAlignment="1">
      <alignment horizontal="center" vertical="center"/>
    </xf>
    <xf numFmtId="188" fontId="3" fillId="0" borderId="13" xfId="20" applyNumberFormat="1" applyFont="1" applyBorder="1" applyAlignment="1">
      <alignment horizontal="center" vertical="center"/>
    </xf>
    <xf numFmtId="188" fontId="8" fillId="0" borderId="2" xfId="20" applyNumberFormat="1" applyFont="1" applyBorder="1" applyAlignment="1">
      <alignment horizontal="distributed" vertical="center"/>
    </xf>
    <xf numFmtId="189" fontId="8" fillId="0" borderId="1" xfId="20" applyNumberFormat="1" applyFont="1" applyBorder="1" applyAlignment="1">
      <alignment vertical="center"/>
    </xf>
    <xf numFmtId="189" fontId="6" fillId="0" borderId="1" xfId="20" applyNumberFormat="1" applyFont="1" applyBorder="1" applyAlignment="1">
      <alignment vertical="center"/>
    </xf>
    <xf numFmtId="189" fontId="8" fillId="0" borderId="11" xfId="20" applyNumberFormat="1" applyFont="1" applyBorder="1" applyAlignment="1">
      <alignment vertical="center"/>
    </xf>
    <xf numFmtId="189" fontId="8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right" vertical="center"/>
    </xf>
    <xf numFmtId="188" fontId="7" fillId="0" borderId="0" xfId="20" applyNumberFormat="1" applyFont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9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9" fillId="0" borderId="0" xfId="20" applyNumberFormat="1" applyFont="1" applyAlignment="1">
      <alignment vertical="center"/>
    </xf>
    <xf numFmtId="188" fontId="10" fillId="0" borderId="0" xfId="2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85" zoomScaleNormal="85" workbookViewId="0" topLeftCell="A12">
      <selection activeCell="G20" sqref="G20"/>
    </sheetView>
  </sheetViews>
  <sheetFormatPr defaultColWidth="9.28125" defaultRowHeight="15"/>
  <cols>
    <col min="1" max="1" width="15.140625" style="73" customWidth="1"/>
    <col min="2" max="2" width="19.7109375" style="73" customWidth="1"/>
    <col min="3" max="3" width="10.57421875" style="73" customWidth="1"/>
    <col min="4" max="4" width="19.421875" style="73" customWidth="1"/>
    <col min="5" max="5" width="5.7109375" style="73" customWidth="1"/>
    <col min="6" max="6" width="22.28125" style="73" customWidth="1"/>
    <col min="7" max="7" width="23.57421875" style="73" customWidth="1"/>
    <col min="8" max="8" width="19.421875" style="73" customWidth="1"/>
    <col min="9" max="9" width="14.00390625" style="73" customWidth="1"/>
    <col min="10" max="16384" width="9.28125" style="73" customWidth="1"/>
  </cols>
  <sheetData>
    <row r="1" spans="1:9" ht="17.4" customHeight="1">
      <c r="A1" s="2" t="s">
        <v>0</v>
      </c>
      <c r="B1" s="17"/>
      <c r="C1" s="14"/>
      <c r="D1" s="14"/>
      <c r="E1" s="14"/>
      <c r="F1" s="44"/>
      <c r="G1" s="2" t="s">
        <v>39</v>
      </c>
      <c r="H1" s="54" t="s">
        <v>43</v>
      </c>
      <c r="I1" s="63"/>
    </row>
    <row r="2" spans="1:9" ht="15">
      <c r="A2" s="3" t="s">
        <v>1</v>
      </c>
      <c r="B2" s="18" t="s">
        <v>12</v>
      </c>
      <c r="C2" s="15"/>
      <c r="D2" s="14"/>
      <c r="E2" s="14"/>
      <c r="F2" s="44"/>
      <c r="G2" s="3" t="s">
        <v>40</v>
      </c>
      <c r="H2" s="55" t="s">
        <v>44</v>
      </c>
      <c r="I2" s="64"/>
    </row>
    <row r="3" spans="1:9" s="72" customFormat="1" ht="48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4.2" customHeight="1">
      <c r="A4" s="5" t="s">
        <v>3</v>
      </c>
      <c r="B4" s="19"/>
      <c r="C4" s="19"/>
      <c r="D4" s="19"/>
      <c r="E4" s="19"/>
      <c r="F4" s="19"/>
      <c r="G4" s="19"/>
      <c r="H4" s="19"/>
      <c r="I4" s="19"/>
    </row>
    <row r="5" spans="1:9" ht="25.95" customHeight="1">
      <c r="A5" s="6" t="s">
        <v>4</v>
      </c>
      <c r="B5" s="8"/>
      <c r="C5" s="21" t="s">
        <v>21</v>
      </c>
      <c r="D5" s="37" t="s">
        <v>30</v>
      </c>
      <c r="E5" s="41"/>
      <c r="F5" s="45" t="s">
        <v>35</v>
      </c>
      <c r="G5" s="49" t="s">
        <v>41</v>
      </c>
      <c r="H5" s="56" t="s">
        <v>45</v>
      </c>
      <c r="I5" s="65" t="s">
        <v>48</v>
      </c>
    </row>
    <row r="6" spans="1:9" ht="15.15" customHeight="1">
      <c r="A6" s="7"/>
      <c r="B6" s="20"/>
      <c r="C6" s="30"/>
      <c r="D6" s="38"/>
      <c r="E6" s="38"/>
      <c r="F6" s="46" t="s">
        <v>36</v>
      </c>
      <c r="G6" s="50" t="s">
        <v>42</v>
      </c>
      <c r="H6" s="46" t="s">
        <v>36</v>
      </c>
      <c r="I6" s="66"/>
    </row>
    <row r="7" spans="1:9" ht="30" customHeight="1">
      <c r="A7" s="8" t="s">
        <v>5</v>
      </c>
      <c r="B7" s="21" t="s">
        <v>13</v>
      </c>
      <c r="C7" s="27" t="s">
        <v>22</v>
      </c>
      <c r="D7" s="39">
        <v>3736679</v>
      </c>
      <c r="E7" s="42" t="s">
        <v>31</v>
      </c>
      <c r="F7" s="47">
        <v>66213549</v>
      </c>
      <c r="G7" s="51">
        <f>F7/D7</f>
        <v>17.7198921823362</v>
      </c>
      <c r="H7" s="57">
        <v>9787300</v>
      </c>
      <c r="I7" s="67"/>
    </row>
    <row r="8" spans="1:9" ht="30" customHeight="1">
      <c r="A8" s="9"/>
      <c r="B8" s="22"/>
      <c r="C8" s="27" t="s">
        <v>23</v>
      </c>
      <c r="D8" s="39">
        <v>12465375</v>
      </c>
      <c r="E8" s="42" t="s">
        <v>31</v>
      </c>
      <c r="F8" s="47">
        <v>479607364</v>
      </c>
      <c r="G8" s="52">
        <f>F8/D8</f>
        <v>38.4751653279584</v>
      </c>
      <c r="H8" s="57"/>
      <c r="I8" s="67"/>
    </row>
    <row r="9" spans="1:9" ht="30" customHeight="1">
      <c r="A9" s="9"/>
      <c r="B9" s="23"/>
      <c r="C9" s="27" t="s">
        <v>24</v>
      </c>
      <c r="D9" s="39">
        <f>D7+D8</f>
        <v>16202054</v>
      </c>
      <c r="E9" s="42" t="s">
        <v>31</v>
      </c>
      <c r="F9" s="47">
        <f>F7+F8</f>
        <v>545820913</v>
      </c>
      <c r="G9" s="52">
        <f>F9/D9</f>
        <v>33.6883775970627</v>
      </c>
      <c r="H9" s="57"/>
      <c r="I9" s="67"/>
    </row>
    <row r="10" spans="1:9" ht="30" customHeight="1">
      <c r="A10" s="9"/>
      <c r="B10" s="21" t="s">
        <v>14</v>
      </c>
      <c r="C10" s="27" t="s">
        <v>22</v>
      </c>
      <c r="D10" s="39">
        <v>2824848</v>
      </c>
      <c r="E10" s="42" t="s">
        <v>31</v>
      </c>
      <c r="F10" s="47">
        <v>57924684</v>
      </c>
      <c r="G10" s="52">
        <f>F10/D10</f>
        <v>20.505416220625</v>
      </c>
      <c r="H10" s="57">
        <v>2187525</v>
      </c>
      <c r="I10" s="67"/>
    </row>
    <row r="11" spans="1:9" ht="30" customHeight="1">
      <c r="A11" s="9"/>
      <c r="B11" s="22"/>
      <c r="C11" s="27" t="s">
        <v>23</v>
      </c>
      <c r="D11" s="39">
        <v>1877693</v>
      </c>
      <c r="E11" s="42" t="s">
        <v>31</v>
      </c>
      <c r="F11" s="47">
        <v>57343140</v>
      </c>
      <c r="G11" s="52">
        <f>F11/D11</f>
        <v>30.5391456430844</v>
      </c>
      <c r="H11" s="58"/>
      <c r="I11" s="67"/>
    </row>
    <row r="12" spans="1:9" ht="30" customHeight="1">
      <c r="A12" s="9"/>
      <c r="B12" s="23"/>
      <c r="C12" s="27" t="s">
        <v>24</v>
      </c>
      <c r="D12" s="39">
        <f>D10+D11</f>
        <v>4702541</v>
      </c>
      <c r="E12" s="42" t="s">
        <v>31</v>
      </c>
      <c r="F12" s="47">
        <f>F10+F11</f>
        <v>115267824</v>
      </c>
      <c r="G12" s="52">
        <f>F12/D12</f>
        <v>24.5118169091987</v>
      </c>
      <c r="H12" s="58"/>
      <c r="I12" s="67"/>
    </row>
    <row r="13" spans="1:9" ht="30" customHeight="1">
      <c r="A13" s="9"/>
      <c r="B13" s="24" t="s">
        <v>15</v>
      </c>
      <c r="C13" s="27" t="s">
        <v>23</v>
      </c>
      <c r="D13" s="40">
        <v>455228.1</v>
      </c>
      <c r="E13" s="42" t="s">
        <v>31</v>
      </c>
      <c r="F13" s="47">
        <v>43465593</v>
      </c>
      <c r="G13" s="52">
        <f>F13/D13</f>
        <v>95.480909460554</v>
      </c>
      <c r="H13" s="57">
        <v>1304179</v>
      </c>
      <c r="I13" s="67"/>
    </row>
    <row r="14" spans="1:9" ht="30" customHeight="1">
      <c r="A14" s="10"/>
      <c r="B14" s="25" t="s">
        <v>16</v>
      </c>
      <c r="C14" s="31"/>
      <c r="D14" s="39">
        <f>D9+D12+D13</f>
        <v>21359823.1</v>
      </c>
      <c r="E14" s="42" t="s">
        <v>31</v>
      </c>
      <c r="F14" s="47">
        <f>F9+F12+F13</f>
        <v>704554330</v>
      </c>
      <c r="G14" s="52">
        <f>F14/D14</f>
        <v>32.9850264537069</v>
      </c>
      <c r="H14" s="57">
        <f>H7+H10+H13</f>
        <v>13279004</v>
      </c>
      <c r="I14" s="68"/>
    </row>
    <row r="15" spans="1:9" ht="30" customHeight="1">
      <c r="A15" s="11" t="s">
        <v>6</v>
      </c>
      <c r="B15" s="26" t="s">
        <v>17</v>
      </c>
      <c r="C15" s="27" t="s">
        <v>25</v>
      </c>
      <c r="D15" s="40">
        <v>1169797.3</v>
      </c>
      <c r="E15" s="42" t="s">
        <v>31</v>
      </c>
      <c r="F15" s="47">
        <v>162608912</v>
      </c>
      <c r="G15" s="52">
        <f>F15/D15</f>
        <v>139.006058571002</v>
      </c>
      <c r="H15" s="59">
        <v>5041053</v>
      </c>
      <c r="I15" s="68"/>
    </row>
    <row r="16" spans="1:9" ht="30" customHeight="1">
      <c r="A16" s="8" t="s">
        <v>7</v>
      </c>
      <c r="B16" s="21" t="s">
        <v>18</v>
      </c>
      <c r="C16" s="32" t="s">
        <v>26</v>
      </c>
      <c r="D16" s="39">
        <v>49051</v>
      </c>
      <c r="E16" s="42" t="s">
        <v>32</v>
      </c>
      <c r="F16" s="48">
        <v>427683002</v>
      </c>
      <c r="G16" s="52">
        <f>F16/D16</f>
        <v>8719.14949746183</v>
      </c>
      <c r="H16" s="60">
        <v>8553704</v>
      </c>
      <c r="I16" s="67"/>
    </row>
    <row r="17" spans="1:9" ht="30" customHeight="1">
      <c r="A17" s="12"/>
      <c r="B17" s="27"/>
      <c r="C17" s="33"/>
      <c r="D17" s="39">
        <v>5972631</v>
      </c>
      <c r="E17" s="42" t="s">
        <v>31</v>
      </c>
      <c r="F17" s="48">
        <v>427683002</v>
      </c>
      <c r="G17" s="52">
        <f>F17/D17</f>
        <v>71.6071362854996</v>
      </c>
      <c r="H17" s="60"/>
      <c r="I17" s="67"/>
    </row>
    <row r="18" spans="1:9" ht="30" customHeight="1">
      <c r="A18" s="12"/>
      <c r="B18" s="21" t="s">
        <v>19</v>
      </c>
      <c r="C18" s="33"/>
      <c r="D18" s="39">
        <v>29280</v>
      </c>
      <c r="E18" s="42" t="s">
        <v>32</v>
      </c>
      <c r="F18" s="48">
        <v>255246151</v>
      </c>
      <c r="G18" s="52">
        <f>F18/D18</f>
        <v>8717.42318989071</v>
      </c>
      <c r="H18" s="60">
        <v>5105078</v>
      </c>
      <c r="I18" s="67"/>
    </row>
    <row r="19" spans="1:9" ht="30" customHeight="1">
      <c r="A19" s="12"/>
      <c r="B19" s="27"/>
      <c r="C19" s="33"/>
      <c r="D19" s="40">
        <v>3544034.5</v>
      </c>
      <c r="E19" s="42" t="s">
        <v>31</v>
      </c>
      <c r="F19" s="47">
        <v>255246151</v>
      </c>
      <c r="G19" s="52">
        <f>F19/D19</f>
        <v>72.021350525792</v>
      </c>
      <c r="H19" s="60"/>
      <c r="I19" s="68"/>
    </row>
    <row r="20" spans="1:9" ht="30" customHeight="1">
      <c r="A20" s="12"/>
      <c r="B20" s="28" t="s">
        <v>16</v>
      </c>
      <c r="C20" s="34"/>
      <c r="D20" s="39">
        <f>D16+D18</f>
        <v>78331</v>
      </c>
      <c r="E20" s="42" t="s">
        <v>32</v>
      </c>
      <c r="F20" s="48">
        <f>F16+F18</f>
        <v>682929153</v>
      </c>
      <c r="G20" s="52">
        <f>F20/D20</f>
        <v>8718.50420650828</v>
      </c>
      <c r="H20" s="60">
        <f>H16+H18</f>
        <v>13658782</v>
      </c>
      <c r="I20" s="69"/>
    </row>
    <row r="21" spans="1:9" ht="30" customHeight="1">
      <c r="A21" s="13"/>
      <c r="B21" s="29"/>
      <c r="C21" s="35"/>
      <c r="D21" s="40">
        <f>D17+D19</f>
        <v>9516665.5</v>
      </c>
      <c r="E21" s="42" t="s">
        <v>31</v>
      </c>
      <c r="F21" s="48">
        <f>F17+F19</f>
        <v>682929153</v>
      </c>
      <c r="G21" s="52">
        <f>F21/D21</f>
        <v>71.7613908989446</v>
      </c>
      <c r="H21" s="60"/>
      <c r="I21" s="70"/>
    </row>
    <row r="22" spans="1:9" ht="30" customHeight="1">
      <c r="A22" s="11" t="s">
        <v>8</v>
      </c>
      <c r="B22" s="21" t="s">
        <v>20</v>
      </c>
      <c r="C22" s="36" t="s">
        <v>27</v>
      </c>
      <c r="D22" s="39">
        <v>554059</v>
      </c>
      <c r="E22" s="42" t="s">
        <v>33</v>
      </c>
      <c r="F22" s="48">
        <v>21122101</v>
      </c>
      <c r="G22" s="52">
        <f>F22/D22</f>
        <v>38.1224761261887</v>
      </c>
      <c r="H22" s="60">
        <v>1151936</v>
      </c>
      <c r="I22" s="71"/>
    </row>
    <row r="23" spans="1:9" ht="30" customHeight="1">
      <c r="A23" s="11"/>
      <c r="B23" s="23"/>
      <c r="C23" s="27" t="s">
        <v>28</v>
      </c>
      <c r="D23" s="39">
        <v>69099</v>
      </c>
      <c r="E23" s="42" t="s">
        <v>34</v>
      </c>
      <c r="F23" s="47">
        <v>4469965</v>
      </c>
      <c r="G23" s="52">
        <f>F23/D23</f>
        <v>64.6892863861995</v>
      </c>
      <c r="H23" s="60"/>
      <c r="I23" s="71"/>
    </row>
    <row r="24" spans="1:9" ht="18" customHeight="1">
      <c r="A24" s="14"/>
      <c r="B24" s="14"/>
      <c r="C24" s="16"/>
      <c r="D24" s="15"/>
      <c r="E24" s="15"/>
      <c r="F24" s="15" t="s">
        <v>37</v>
      </c>
      <c r="G24" s="14"/>
      <c r="H24" s="16"/>
      <c r="I24" s="16"/>
    </row>
    <row r="25" spans="1:9" ht="18" customHeight="1">
      <c r="A25" s="15" t="s">
        <v>9</v>
      </c>
      <c r="B25" s="15"/>
      <c r="C25" s="14" t="s">
        <v>29</v>
      </c>
      <c r="D25" s="15"/>
      <c r="E25" s="43"/>
      <c r="F25" s="43"/>
      <c r="G25" s="53"/>
      <c r="H25" s="15" t="s">
        <v>46</v>
      </c>
      <c r="I25" s="15"/>
    </row>
    <row r="26" spans="1:9" ht="18" customHeight="1">
      <c r="A26" s="14"/>
      <c r="B26" s="14"/>
      <c r="C26" s="16"/>
      <c r="D26" s="15"/>
      <c r="E26" s="15"/>
      <c r="F26" s="15" t="s">
        <v>38</v>
      </c>
      <c r="G26" s="14"/>
      <c r="H26" s="61"/>
      <c r="I26" s="53"/>
    </row>
    <row r="27" spans="1:9" ht="18" customHeight="1">
      <c r="A27" s="14"/>
      <c r="B27" s="14"/>
      <c r="C27" s="16"/>
      <c r="D27" s="15"/>
      <c r="E27" s="15"/>
      <c r="F27" s="15"/>
      <c r="G27" s="14"/>
      <c r="H27" s="61"/>
      <c r="I27" s="53"/>
    </row>
    <row r="28" spans="1:9" ht="18" customHeight="1">
      <c r="A28" s="15" t="s">
        <v>10</v>
      </c>
      <c r="B28" s="15"/>
      <c r="C28" s="14"/>
      <c r="D28" s="14"/>
      <c r="E28" s="14"/>
      <c r="F28" s="14"/>
      <c r="G28" s="14"/>
      <c r="H28" s="62"/>
      <c r="I28" s="62"/>
    </row>
    <row r="29" spans="1:9" ht="18" customHeight="1">
      <c r="A29" s="15" t="s">
        <v>11</v>
      </c>
      <c r="B29" s="15"/>
      <c r="C29" s="14"/>
      <c r="D29" s="14"/>
      <c r="E29" s="14"/>
      <c r="F29" s="14"/>
      <c r="G29" s="14"/>
      <c r="H29" s="53" t="s">
        <v>47</v>
      </c>
      <c r="I29" s="53"/>
    </row>
    <row r="30" spans="1:9" ht="18" customHeight="1">
      <c r="A30" s="15"/>
      <c r="B30" s="15"/>
      <c r="C30" s="14"/>
      <c r="D30" s="14"/>
      <c r="E30" s="14"/>
      <c r="F30" s="14"/>
      <c r="G30" s="14"/>
      <c r="H30" s="16"/>
      <c r="I30" s="16"/>
    </row>
    <row r="31" spans="1:9" ht="18" customHeight="1">
      <c r="A31" s="15"/>
      <c r="B31" s="15"/>
      <c r="C31" s="14"/>
      <c r="D31" s="14"/>
      <c r="E31" s="14"/>
      <c r="F31" s="14"/>
      <c r="G31" s="14"/>
      <c r="H31" s="16"/>
      <c r="I31" s="16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</sheetData>
  <mergeCells count="30">
    <mergeCell ref="H1:I1"/>
    <mergeCell ref="H2:I2"/>
    <mergeCell ref="I5:I6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A3:I3"/>
    <mergeCell ref="A4:I4"/>
    <mergeCell ref="H29:I29"/>
    <mergeCell ref="A22:A23"/>
    <mergeCell ref="H22:H23"/>
    <mergeCell ref="I22:I23"/>
    <mergeCell ref="H26:I26"/>
    <mergeCell ref="H25:I25"/>
    <mergeCell ref="B22:B23"/>
    <mergeCell ref="I20:I21"/>
    <mergeCell ref="D5:E5"/>
    <mergeCell ref="B14:C14"/>
    <mergeCell ref="A5:B6"/>
    <mergeCell ref="H28:I28"/>
    <mergeCell ref="H7:H9"/>
    <mergeCell ref="H10:H12"/>
    <mergeCell ref="A16:A21"/>
    <mergeCell ref="A7:A14"/>
  </mergeCells>
  <printOptions horizontalCentered="1"/>
  <pageMargins left="0.354330708661417" right="0.354330708661417" top="0.393700787401575" bottom="0.393700787401575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