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321-02-04-2" r:id="rId4"/>
  </sheets>
</workbook>
</file>

<file path=xl/sharedStrings.xml><?xml version="1.0" encoding="utf-8"?>
<sst xmlns="http://schemas.openxmlformats.org/spreadsheetml/2006/main" count="66">
  <si>
    <t>公開類</t>
  </si>
  <si>
    <t>年  報</t>
  </si>
  <si>
    <t xml:space="preserve">    臺中市果品生產概況</t>
  </si>
  <si>
    <t xml:space="preserve">　　　　　中華民國108年</t>
  </si>
  <si>
    <t>行政
區別</t>
  </si>
  <si>
    <t>總  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</si>
  <si>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</si>
  <si>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</si>
  <si>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</si>
  <si>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</si>
  <si>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</si>
  <si>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</si>
  <si>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</si>
  <si>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</si>
  <si>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</si>
  <si>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</si>
  <si>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</si>
  <si>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</si>
  <si>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</si>
  <si>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</si>
  <si>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</si>
  <si>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</si>
  <si>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</si>
  <si>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</si>
  <si>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</si>
  <si>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</si>
  <si>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</si>
  <si>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</si>
  <si>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</si>
  <si>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</si>
  <si>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</si>
  <si>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</si>
  <si>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</si>
  <si>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</si>
  <si>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</si>
  <si>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  表</t>
  </si>
  <si>
    <t>資料來源：依據行政院農業委員會農糧署「農糧情調查作業資訊系統」資料彙編。</t>
  </si>
  <si>
    <t>填表說明：本表編製一式三份，一份送市府主計處，一份送本局會計室，一份自存。</t>
  </si>
  <si>
    <t>次年6月底前填報</t>
  </si>
  <si>
    <t>合　　計</t>
  </si>
  <si>
    <t>種植面積</t>
  </si>
  <si>
    <t>收穫面積</t>
  </si>
  <si>
    <t>產量</t>
  </si>
  <si>
    <t>審  核</t>
  </si>
  <si>
    <t>梨</t>
  </si>
  <si>
    <t>每公頃
平均產量</t>
  </si>
  <si>
    <t>業務主管人員</t>
  </si>
  <si>
    <t>主辦統計人員</t>
  </si>
  <si>
    <t>杮</t>
  </si>
  <si>
    <t>機關首長</t>
  </si>
  <si>
    <t>椪　　柑</t>
  </si>
  <si>
    <t xml:space="preserve">               中華民國 109年6 月15日編製</t>
  </si>
  <si>
    <t>編製機關</t>
  </si>
  <si>
    <t>表　　號</t>
  </si>
  <si>
    <t xml:space="preserve">           收穫面積—公頃</t>
  </si>
  <si>
    <t xml:space="preserve"> 單位 : 每公頃平均產量—公斤</t>
  </si>
  <si>
    <t xml:space="preserve">           產量—公斤</t>
  </si>
  <si>
    <t>臺中市政府農業局</t>
  </si>
  <si>
    <t>20321-02-04-2</t>
  </si>
  <si>
    <t xml:space="preserve">     臺中市果品生產概況(續完)</t>
  </si>
  <si>
    <t xml:space="preserve">　　　　　中華民國　　年</t>
  </si>
  <si>
    <t>葡　　萄</t>
  </si>
  <si>
    <t>桃</t>
  </si>
  <si>
    <t>荔　　枝</t>
  </si>
  <si>
    <t>龍眼</t>
  </si>
  <si>
    <t xml:space="preserve">           中華民國109年6月 15日編製</t>
  </si>
</sst>
</file>

<file path=xl/styles.xml><?xml version="1.0" encoding="utf-8"?>
<styleSheet xmlns="http://schemas.openxmlformats.org/spreadsheetml/2006/main">
  <numFmts count="4">
    <numFmt formatCode="#,##0;\-#,###;\-" numFmtId="188"/>
    <numFmt formatCode="_-* #,##0_-;\-* #,##0_-;_-* &quot;-&quot;_-;_-@_-" numFmtId="189"/>
    <numFmt formatCode="_-* #,##0.00_-;\-* #,##0.00_-;_-* &quot;-&quot;??_-;_-@_-" numFmtId="190"/>
    <numFmt formatCode="_-* #,##0_-;\-* #,##0_-;_-* &quot;-&quot;??_-;_-@_-" numFmtId="191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188" fontId="2" borderId="1" xfId="1" applyNumberFormat="true" applyFont="true" applyBorder="true">
      <alignment horizontal="center"/>
    </xf>
    <xf numFmtId="188" fontId="2" borderId="2" xfId="1" applyNumberFormat="true" applyFont="true" applyBorder="true">
      <alignment horizontal="center"/>
    </xf>
    <xf numFmtId="188" fontId="3" borderId="3" xfId="1" applyNumberFormat="true" applyFont="true" applyBorder="true">
      <alignment horizontal="center"/>
    </xf>
    <xf numFmtId="188" fontId="4" xfId="1" applyNumberFormat="true" applyFont="true">
      <alignment horizontal="center" vertical="center"/>
    </xf>
    <xf numFmtId="49" fontId="5" borderId="4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 wrapText="true"/>
    </xf>
    <xf numFmtId="188" fontId="6" xfId="1" applyNumberFormat="true" applyFont="true"/>
    <xf numFmtId="188" fontId="6" borderId="5" xfId="1" applyNumberFormat="true" applyFont="true" applyBorder="true"/>
    <xf numFmtId="188" fontId="2" borderId="6" xfId="1" applyNumberFormat="true" applyFont="true" applyBorder="true">
      <alignment horizontal="center"/>
    </xf>
    <xf numFmtId="49" fontId="2" xfId="1" applyNumberFormat="true" applyFont="true">
      <alignment horizontal="center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 vertical="center"/>
    </xf>
    <xf numFmtId="189" fontId="5" xfId="1" applyNumberFormat="true" applyFont="true">
      <alignment horizontal="left"/>
    </xf>
    <xf numFmtId="188" fontId="4" xfId="1" applyNumberFormat="true" applyFont="true"/>
    <xf numFmtId="0" fontId="5" borderId="8" xfId="1" applyFont="true" applyBorder="true"/>
    <xf numFmtId="0" fontId="1" borderId="3" xfId="1" applyFont="true" applyBorder="true">
      <alignment horizontal="center"/>
    </xf>
    <xf numFmtId="0" fontId="1" borderId="4" xfId="1" applyFont="true" applyBorder="true"/>
    <xf numFmtId="188" fontId="2" borderId="9" xfId="1" applyNumberFormat="true" applyFont="true" applyBorder="true">
      <alignment horizontal="center" vertical="center" wrapText="true"/>
    </xf>
    <xf numFmtId="188" fontId="2" borderId="1" xfId="1" applyNumberFormat="true" applyFont="true" applyBorder="true">
      <alignment horizontal="center" vertical="center"/>
    </xf>
    <xf numFmtId="188" fontId="6" borderId="1" xfId="1" applyNumberFormat="true" applyFont="true" applyBorder="true">
      <alignment horizontal="center" vertical="center"/>
    </xf>
    <xf numFmtId="190" fontId="4" borderId="10" xfId="1" applyNumberFormat="true" applyFont="true" applyBorder="true">
      <alignment horizontal="center" vertical="center"/>
    </xf>
    <xf numFmtId="190" fontId="4" borderId="11" xfId="1" applyNumberFormat="true" applyFont="true" applyBorder="true">
      <alignment horizontal="center" vertical="center"/>
    </xf>
    <xf numFmtId="190" fontId="4" borderId="8" xfId="1" applyNumberFormat="true" applyFont="true" applyBorder="true">
      <alignment horizontal="center" vertical="center"/>
    </xf>
    <xf numFmtId="189" fontId="5" xfId="1" applyNumberFormat="true" applyFont="true">
      <alignment horizontal="center"/>
    </xf>
    <xf numFmtId="0" fontId="0" xfId="2" applyFont="true"/>
    <xf numFmtId="188" fontId="4" borderId="4" xfId="1" applyNumberFormat="true" applyFont="true" applyBorder="true"/>
    <xf numFmtId="0" fontId="7" borderId="12" xfId="1" applyFont="true" applyBorder="true">
      <alignment horizontal="center" vertical="center" wrapText="true"/>
    </xf>
    <xf numFmtId="190" fontId="4" borderId="6" xfId="1" applyNumberFormat="true" applyFont="true" applyBorder="true">
      <alignment horizontal="center" vertical="center"/>
    </xf>
    <xf numFmtId="190" fontId="4" xfId="1" applyNumberFormat="true" applyFont="true">
      <alignment horizontal="center" vertical="center"/>
    </xf>
    <xf numFmtId="190" fontId="4" borderId="4" xfId="1" applyNumberFormat="true" applyFont="true" applyBorder="true">
      <alignment horizontal="center" vertical="center"/>
    </xf>
    <xf numFmtId="0" fontId="1" borderId="13" xfId="1" applyFont="true" applyBorder="true">
      <alignment horizontal="center" vertical="center" wrapText="true"/>
    </xf>
    <xf numFmtId="188" fontId="2" borderId="14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90" fontId="8" xfId="1" applyNumberFormat="true" applyFont="true">
      <alignment horizontal="center" vertical="center"/>
    </xf>
    <xf numFmtId="189" fontId="5" xfId="1" applyNumberFormat="true" applyFont="true"/>
    <xf numFmtId="188" fontId="6" borderId="15" xfId="1" applyNumberFormat="true" applyFont="true" applyBorder="true">
      <alignment horizontal="center" vertical="center"/>
    </xf>
    <xf numFmtId="188" fontId="8" borderId="4" xfId="1" applyNumberFormat="true" applyFont="true" applyBorder="true"/>
    <xf numFmtId="0" fontId="1" xfId="1" applyFont="true"/>
    <xf numFmtId="188" fontId="2" borderId="16" xfId="1" applyNumberFormat="true" applyFont="true" applyBorder="true">
      <alignment horizontal="center" vertical="center"/>
    </xf>
    <xf numFmtId="188" fontId="2" borderId="12" xfId="1" applyNumberFormat="true" applyFont="true" applyBorder="true">
      <alignment horizontal="center" vertical="center" wrapText="true"/>
    </xf>
    <xf numFmtId="188" fontId="2" borderId="16" xfId="1" applyNumberFormat="true" applyFont="true" applyBorder="true">
      <alignment horizontal="center" vertical="center" wrapText="true"/>
    </xf>
    <xf numFmtId="188" fontId="6" borderId="1" xfId="1" applyNumberFormat="true" applyFont="true" applyBorder="true">
      <alignment horizontal="center" vertical="center" wrapText="true"/>
    </xf>
    <xf numFmtId="191" fontId="9" xfId="1" applyNumberFormat="true" applyFont="true">
      <alignment horizontal="center" vertical="center"/>
    </xf>
    <xf numFmtId="0" fontId="10" borderId="4" xfId="1" applyFont="true" applyBorder="true">
      <alignment horizontal="center" vertical="center"/>
    </xf>
    <xf numFmtId="188" fontId="2" borderId="13" xfId="1" applyNumberFormat="true" applyFont="true" applyBorder="true">
      <alignment horizontal="center" vertical="center" wrapText="true"/>
    </xf>
    <xf numFmtId="188" fontId="2" borderId="17" xfId="1" applyNumberFormat="true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5" borderId="3" xfId="3" applyFont="true" applyBorder="true">
      <alignment horizontal="center" vertical="center"/>
    </xf>
    <xf numFmtId="49" fontId="2" borderId="1" xfId="3" applyNumberFormat="true" applyFont="true" applyBorder="true">
      <alignment horizontal="center" vertical="center"/>
    </xf>
    <xf numFmtId="49" fontId="2" borderId="2" xfId="3" applyNumberFormat="true" applyFont="true" applyBorder="true">
      <alignment horizontal="center" vertical="center"/>
    </xf>
    <xf numFmtId="188" fontId="8" xfId="1" applyNumberFormat="true" applyFont="true"/>
    <xf numFmtId="188" fontId="8" xfId="1" applyNumberFormat="true" applyFont="true">
      <alignment horizontal="left"/>
    </xf>
    <xf numFmtId="0" fontId="1" borderId="3" xfId="1" applyFont="true" applyBorder="true"/>
    <xf numFmtId="0" fontId="2" borderId="14" xfId="1" applyFont="true" applyBorder="true">
      <alignment horizontal="center"/>
    </xf>
    <xf numFmtId="49" fontId="6" borderId="18" xfId="1" applyNumberFormat="true" applyFont="true" applyBorder="true">
      <alignment horizontal="center"/>
    </xf>
    <xf numFmtId="0" fontId="1" borderId="19" xfId="1" applyFont="true" applyBorder="true">
      <alignment horizontal="center"/>
    </xf>
    <xf numFmtId="0" fontId="1" borderId="20" xfId="1" applyFont="true" applyBorder="true">
      <alignment horizontal="center"/>
    </xf>
    <xf numFmtId="188" fontId="2" borderId="21" xfId="1" applyNumberFormat="true" applyFont="true" applyBorder="true">
      <alignment horizontal="center" vertical="center" wrapText="true"/>
    </xf>
    <xf numFmtId="188" fontId="6" borderId="22" xfId="1" applyNumberFormat="true" applyFont="true" applyBorder="true"/>
    <xf numFmtId="188" fontId="2" borderId="23" xfId="1" applyNumberFormat="true" applyFont="true" applyBorder="true">
      <alignment horizontal="center"/>
    </xf>
    <xf numFmtId="49" fontId="2" borderId="22" xfId="1" applyNumberFormat="true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188" fontId="2" xfId="1" applyNumberFormat="true" applyFont="true">
      <alignment horizontal="center"/>
    </xf>
    <xf numFmtId="0" fontId="5" borderId="4" xfId="1" applyFont="true" applyBorder="true"/>
    <xf numFmtId="188" fontId="3" xfId="1" applyNumberFormat="true" applyFont="true">
      <alignment horizontal="center"/>
    </xf>
    <xf numFmtId="188" fontId="5" borderId="4" xfId="1" applyNumberFormat="true" applyFont="true" applyBorder="true">
      <alignment horizontal="center" vertical="center"/>
    </xf>
    <xf numFmtId="190" fontId="9" xfId="1" applyNumberFormat="true" applyFont="true">
      <alignment horizontal="center" vertical="center"/>
    </xf>
    <xf numFmtId="190" fontId="9" borderId="4" xfId="1" applyNumberFormat="true" applyFont="true" applyBorder="true">
      <alignment horizontal="center" vertical="center"/>
    </xf>
  </cellXfs>
  <cellStyles count="4">
    <cellStyle name="Normal" xfId="0" builtinId="0"/>
    <cellStyle name="一般 2" xfId="1"/>
    <cellStyle name="一般" xfId="2"/>
    <cellStyle name="一般_Book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43"/>
  <sheetViews>
    <sheetView zoomScale="100" topLeftCell="A37" workbookViewId="0" showGridLines="1" showRowColHeaders="1">
      <pane xSplit="1" ySplit="0" topLeftCell="B37" activePane="topRight" state="frozen"/>
      <selection activeCell="M39" sqref="M39:P39" pane="topRight"/>
    </sheetView>
  </sheetViews>
  <sheetFormatPr customHeight="false" defaultColWidth="9.00390625" defaultRowHeight="15"/>
  <cols>
    <col min="1" max="1" bestFit="false" customWidth="true" width="10.00390625" hidden="false" outlineLevel="0"/>
    <col min="2" max="3" bestFit="false" customWidth="true" width="13.57421875" hidden="false" outlineLevel="0"/>
    <col min="4" max="4" bestFit="false" customWidth="true" width="17.28125" hidden="false" outlineLevel="0"/>
    <col min="5" max="7" bestFit="false" customWidth="true" width="13.57421875" hidden="false" outlineLevel="0"/>
    <col min="8" max="8" bestFit="false" customWidth="true" width="14.7109375" hidden="false" outlineLevel="0"/>
    <col min="9" max="11" bestFit="false" customWidth="true" width="13.57421875" hidden="false" outlineLevel="0"/>
    <col min="12" max="12" bestFit="false" customWidth="true" width="14.7109375" hidden="false" outlineLevel="0"/>
    <col min="13" max="14" bestFit="false" customWidth="true" width="13.57421875" hidden="false" outlineLevel="0"/>
    <col min="15" max="15" bestFit="false" customWidth="true" width="14.7109375" hidden="false" outlineLevel="0"/>
    <col min="16" max="16" bestFit="false" customWidth="true" width="16.00390625" hidden="false" outlineLevel="0"/>
    <col min="17" max="17" bestFit="false" customWidth="true" width="10.00390625" hidden="false" outlineLevel="0"/>
    <col min="18" max="19" bestFit="false" customWidth="true" width="13.57421875" hidden="false" outlineLevel="0"/>
    <col min="20" max="20" bestFit="false" customWidth="true" width="14.7109375" hidden="false" outlineLevel="0"/>
    <col min="21" max="21" bestFit="false" customWidth="true" width="16.8515625" hidden="false" outlineLevel="0"/>
    <col min="22" max="23" bestFit="false" customWidth="true" width="13.57421875" hidden="false" outlineLevel="0"/>
    <col min="24" max="24" bestFit="false" customWidth="true" width="14.7109375" hidden="false" outlineLevel="0"/>
    <col min="25" max="25" bestFit="false" customWidth="true" width="16.421875" hidden="false" outlineLevel="0"/>
    <col min="26" max="27" bestFit="false" customWidth="true" width="13.57421875" hidden="false" outlineLevel="0"/>
    <col min="28" max="28" bestFit="false" customWidth="true" width="14.7109375" hidden="false" outlineLevel="0"/>
    <col min="29" max="29" bestFit="false" customWidth="true" width="16.00390625" hidden="false" outlineLevel="0"/>
    <col min="30" max="31" bestFit="false" customWidth="true" width="13.57421875" hidden="false" outlineLevel="0"/>
    <col min="32" max="32" bestFit="false" customWidth="true" width="14.7109375" hidden="false" outlineLevel="0"/>
    <col min="33" max="33" bestFit="false" customWidth="true" width="15.57421875" hidden="false" outlineLevel="0"/>
  </cols>
  <sheetData>
    <row r="1">
      <c r="A1" s="4" t="s">
        <v>0</v>
      </c>
      <c r="B1" s="17"/>
      <c r="C1" s="17"/>
      <c r="D1" s="17"/>
      <c r="E1" s="17"/>
      <c r="F1" s="28"/>
      <c r="G1" s="28"/>
      <c r="H1" s="28"/>
      <c r="I1" s="28"/>
      <c r="J1" s="28"/>
      <c r="K1" s="17"/>
      <c r="L1" s="17"/>
      <c r="M1" s="17"/>
      <c r="N1" s="53" t="s">
        <v>52</v>
      </c>
      <c r="O1" s="58" t="s">
        <v>57</v>
      </c>
      <c r="P1" s="60"/>
      <c r="Q1" s="4" t="s">
        <v>0</v>
      </c>
      <c r="R1" s="6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28"/>
      <c r="AE1" s="53" t="s">
        <v>52</v>
      </c>
      <c r="AF1" s="58" t="s">
        <v>57</v>
      </c>
      <c r="AG1" s="60"/>
    </row>
    <row r="2">
      <c r="A2" s="5" t="s">
        <v>1</v>
      </c>
      <c r="B2" s="18" t="s">
        <v>38</v>
      </c>
      <c r="C2" s="29"/>
      <c r="D2" s="29"/>
      <c r="E2" s="29"/>
      <c r="F2" s="40"/>
      <c r="G2" s="40"/>
      <c r="H2" s="47"/>
      <c r="I2" s="47"/>
      <c r="J2" s="50"/>
      <c r="K2" s="50"/>
      <c r="L2" s="50"/>
      <c r="M2" s="51"/>
      <c r="N2" s="54" t="s">
        <v>53</v>
      </c>
      <c r="O2" s="59" t="s">
        <v>58</v>
      </c>
      <c r="P2" s="61"/>
      <c r="Q2" s="5" t="s">
        <v>1</v>
      </c>
      <c r="R2" s="68" t="s">
        <v>38</v>
      </c>
      <c r="S2" s="68"/>
      <c r="T2" s="29"/>
      <c r="U2" s="29"/>
      <c r="V2" s="29"/>
      <c r="W2" s="29"/>
      <c r="X2" s="29"/>
      <c r="Y2" s="47"/>
      <c r="Z2" s="47"/>
      <c r="AA2" s="50"/>
      <c r="AB2" s="50"/>
      <c r="AC2" s="50"/>
      <c r="AD2" s="51"/>
      <c r="AE2" s="54" t="s">
        <v>53</v>
      </c>
      <c r="AF2" s="59" t="s">
        <v>58</v>
      </c>
      <c r="AG2" s="61"/>
    </row>
    <row r="3">
      <c r="A3" s="6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55" t="s">
        <v>54</v>
      </c>
      <c r="O3" s="55"/>
      <c r="P3" s="55"/>
      <c r="Q3" s="55"/>
      <c r="R3" s="69" t="s">
        <v>59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55" t="s">
        <v>54</v>
      </c>
      <c r="AF3" s="55"/>
      <c r="AG3" s="55"/>
    </row>
    <row r="4">
      <c r="A4" s="7"/>
      <c r="B4" s="17"/>
      <c r="C4" s="17"/>
      <c r="D4" s="17"/>
      <c r="E4" s="17"/>
      <c r="F4" s="28"/>
      <c r="G4" s="28"/>
      <c r="H4" s="28"/>
      <c r="I4" s="28"/>
      <c r="J4" s="28"/>
      <c r="K4" s="17"/>
      <c r="L4" s="17"/>
      <c r="M4" s="17"/>
      <c r="N4" s="55" t="s">
        <v>55</v>
      </c>
      <c r="O4" s="55"/>
      <c r="P4" s="55"/>
      <c r="Q4" s="7"/>
      <c r="R4" s="7"/>
      <c r="S4" s="17"/>
      <c r="T4" s="17"/>
      <c r="U4" s="17"/>
      <c r="V4" s="17"/>
      <c r="W4" s="28"/>
      <c r="X4" s="28"/>
      <c r="Y4" s="28"/>
      <c r="Z4" s="28"/>
      <c r="AA4" s="28"/>
      <c r="AB4" s="17"/>
      <c r="AC4" s="17"/>
      <c r="AD4" s="17"/>
      <c r="AE4" s="55" t="s">
        <v>55</v>
      </c>
      <c r="AF4" s="55"/>
      <c r="AG4" s="55"/>
    </row>
    <row r="5">
      <c r="A5" s="8" t="s">
        <v>3</v>
      </c>
      <c r="B5" s="20"/>
      <c r="C5" s="20"/>
      <c r="D5" s="20"/>
      <c r="E5" s="20"/>
      <c r="F5" s="41"/>
      <c r="G5" s="41"/>
      <c r="H5" s="41"/>
      <c r="I5" s="20"/>
      <c r="J5" s="41"/>
      <c r="K5" s="41"/>
      <c r="L5" s="41"/>
      <c r="M5" s="20"/>
      <c r="N5" s="56" t="s">
        <v>56</v>
      </c>
      <c r="O5" s="55"/>
      <c r="P5" s="55"/>
      <c r="Q5" s="40"/>
      <c r="R5" s="70" t="s">
        <v>60</v>
      </c>
      <c r="S5" s="41"/>
      <c r="T5" s="41"/>
      <c r="U5" s="41"/>
      <c r="V5" s="20"/>
      <c r="W5" s="41"/>
      <c r="X5" s="41"/>
      <c r="Y5" s="41"/>
      <c r="Z5" s="20"/>
      <c r="AA5" s="41"/>
      <c r="AB5" s="41"/>
      <c r="AC5" s="41"/>
      <c r="AD5" s="20"/>
      <c r="AE5" s="56" t="s">
        <v>56</v>
      </c>
      <c r="AF5" s="55"/>
      <c r="AG5" s="55"/>
    </row>
    <row r="6" ht="26.25" customHeight="true">
      <c r="A6" s="9" t="s">
        <v>4</v>
      </c>
      <c r="B6" s="21" t="s">
        <v>39</v>
      </c>
      <c r="C6" s="30"/>
      <c r="D6" s="34"/>
      <c r="E6" s="21" t="s">
        <v>44</v>
      </c>
      <c r="F6" s="21"/>
      <c r="G6" s="43"/>
      <c r="H6" s="48"/>
      <c r="I6" s="43" t="s">
        <v>48</v>
      </c>
      <c r="J6" s="21"/>
      <c r="K6" s="43"/>
      <c r="L6" s="48"/>
      <c r="M6" s="43" t="s">
        <v>50</v>
      </c>
      <c r="N6" s="21"/>
      <c r="O6" s="43"/>
      <c r="P6" s="43"/>
      <c r="Q6" s="62" t="s">
        <v>4</v>
      </c>
      <c r="R6" s="43" t="s">
        <v>61</v>
      </c>
      <c r="S6" s="21"/>
      <c r="T6" s="43"/>
      <c r="U6" s="48"/>
      <c r="V6" s="43" t="s">
        <v>62</v>
      </c>
      <c r="W6" s="21"/>
      <c r="X6" s="43"/>
      <c r="Y6" s="48"/>
      <c r="Z6" s="43" t="s">
        <v>63</v>
      </c>
      <c r="AA6" s="21"/>
      <c r="AB6" s="43"/>
      <c r="AC6" s="48"/>
      <c r="AD6" s="43" t="s">
        <v>64</v>
      </c>
      <c r="AE6" s="21"/>
      <c r="AF6" s="43"/>
      <c r="AG6" s="43"/>
      <c r="AH6" s="55"/>
    </row>
    <row r="7" ht="16.5" customHeight="true">
      <c r="A7" s="10"/>
      <c r="B7" s="22" t="s">
        <v>40</v>
      </c>
      <c r="C7" s="22" t="s">
        <v>41</v>
      </c>
      <c r="D7" s="35" t="s">
        <v>42</v>
      </c>
      <c r="E7" s="22" t="s">
        <v>40</v>
      </c>
      <c r="F7" s="42" t="s">
        <v>41</v>
      </c>
      <c r="G7" s="44" t="s">
        <v>45</v>
      </c>
      <c r="H7" s="49" t="s">
        <v>42</v>
      </c>
      <c r="I7" s="22" t="s">
        <v>40</v>
      </c>
      <c r="J7" s="42" t="s">
        <v>41</v>
      </c>
      <c r="K7" s="44" t="s">
        <v>45</v>
      </c>
      <c r="L7" s="49" t="s">
        <v>42</v>
      </c>
      <c r="M7" s="22" t="s">
        <v>40</v>
      </c>
      <c r="N7" s="42" t="s">
        <v>41</v>
      </c>
      <c r="O7" s="44" t="s">
        <v>45</v>
      </c>
      <c r="P7" s="49" t="s">
        <v>42</v>
      </c>
      <c r="Q7" s="63"/>
      <c r="R7" s="22" t="s">
        <v>40</v>
      </c>
      <c r="S7" s="42" t="s">
        <v>41</v>
      </c>
      <c r="T7" s="44" t="s">
        <v>45</v>
      </c>
      <c r="U7" s="49" t="s">
        <v>42</v>
      </c>
      <c r="V7" s="22" t="s">
        <v>40</v>
      </c>
      <c r="W7" s="42" t="s">
        <v>41</v>
      </c>
      <c r="X7" s="44" t="s">
        <v>45</v>
      </c>
      <c r="Y7" s="49" t="s">
        <v>42</v>
      </c>
      <c r="Z7" s="22" t="s">
        <v>40</v>
      </c>
      <c r="AA7" s="42" t="s">
        <v>41</v>
      </c>
      <c r="AB7" s="44" t="s">
        <v>45</v>
      </c>
      <c r="AC7" s="49" t="s">
        <v>42</v>
      </c>
      <c r="AD7" s="22" t="s">
        <v>40</v>
      </c>
      <c r="AE7" s="42" t="s">
        <v>41</v>
      </c>
      <c r="AF7" s="44" t="s">
        <v>45</v>
      </c>
      <c r="AG7" s="49" t="s">
        <v>42</v>
      </c>
      <c r="AH7" s="55"/>
    </row>
    <row r="8" ht="24.75" customHeight="true">
      <c r="A8" s="11"/>
      <c r="B8" s="23"/>
      <c r="C8" s="23"/>
      <c r="D8" s="36"/>
      <c r="E8" s="39"/>
      <c r="F8" s="23"/>
      <c r="G8" s="45"/>
      <c r="H8" s="36"/>
      <c r="I8" s="23"/>
      <c r="J8" s="23"/>
      <c r="K8" s="45"/>
      <c r="L8" s="36"/>
      <c r="M8" s="23"/>
      <c r="N8" s="23"/>
      <c r="O8" s="45"/>
      <c r="P8" s="36"/>
      <c r="Q8" s="63"/>
      <c r="R8" s="23"/>
      <c r="S8" s="23"/>
      <c r="T8" s="45"/>
      <c r="U8" s="36"/>
      <c r="V8" s="23"/>
      <c r="W8" s="23"/>
      <c r="X8" s="45"/>
      <c r="Y8" s="36"/>
      <c r="Z8" s="23"/>
      <c r="AA8" s="23"/>
      <c r="AB8" s="45"/>
      <c r="AC8" s="36"/>
      <c r="AD8" s="23"/>
      <c r="AE8" s="23"/>
      <c r="AF8" s="45"/>
      <c r="AG8" s="36"/>
      <c r="AH8" s="55"/>
    </row>
    <row r="9" ht="23.1" customHeight="true">
      <c r="A9" s="12" t="s">
        <v>5</v>
      </c>
      <c r="B9" s="24" t="n">
        <f>SUM(B10:B38)</f>
        <v>13932.75</v>
      </c>
      <c r="C9" s="31" t="n">
        <f>SUM(C10:C38)</f>
        <v>13907.78</v>
      </c>
      <c r="D9" s="31" t="n">
        <f>SUM(D10:D38)</f>
        <v>116691167.479531</v>
      </c>
      <c r="E9" s="31" t="n">
        <f>SUM(E10:E38)</f>
        <v>3424.62</v>
      </c>
      <c r="F9" s="31" t="n">
        <f>SUM(F10:F38)</f>
        <v>3424.62</v>
      </c>
      <c r="G9" s="46" t="n">
        <f>IF(F9&lt;&gt;0,H9/F9,0)</f>
        <v>16332.2643096168</v>
      </c>
      <c r="H9" s="31" t="n">
        <f>SUM(H10:H38)</f>
        <v>55931799</v>
      </c>
      <c r="I9" s="31" t="n">
        <f>SUM(I10:I38)</f>
        <v>3413.04</v>
      </c>
      <c r="J9" s="31" t="n">
        <f>SUM(J10:J38)</f>
        <v>3412.84</v>
      </c>
      <c r="K9" s="46" t="n">
        <f>IF(J9&lt;&gt;0,L9/J9,0)</f>
        <v>8156.40903177412</v>
      </c>
      <c r="L9" s="31" t="n">
        <f>SUM(L10:L38)</f>
        <v>27836519</v>
      </c>
      <c r="M9" s="31" t="n">
        <f>SUM(M10:M38)</f>
        <v>1374.57</v>
      </c>
      <c r="N9" s="31" t="n">
        <f>SUM(N10:N38)</f>
        <v>1374.57</v>
      </c>
      <c r="O9" s="46" t="n">
        <f>IF(N9&lt;&gt;0,P9/N9,0)</f>
        <v>17672.5084935653</v>
      </c>
      <c r="P9" s="31" t="n">
        <f>SUM(P10:P38)</f>
        <v>24292100</v>
      </c>
      <c r="Q9" s="64" t="s">
        <v>5</v>
      </c>
      <c r="R9" s="31" t="n">
        <f>SUM(R10:R38)</f>
        <v>451.41</v>
      </c>
      <c r="S9" s="31" t="n">
        <f>SUM(S10:S38)</f>
        <v>451.41</v>
      </c>
      <c r="T9" s="46" t="n">
        <f>IF(S9&lt;&gt;0,U9/S9,0)</f>
        <v>29123.1120267606</v>
      </c>
      <c r="U9" s="31" t="n">
        <f>SUM(U10:U38)</f>
        <v>13146464</v>
      </c>
      <c r="V9" s="31" t="n">
        <f>SUM(V10:V38)</f>
        <v>1192.24</v>
      </c>
      <c r="W9" s="31" t="n">
        <f>SUM(W10:W38)</f>
        <v>1192.24</v>
      </c>
      <c r="X9" s="46" t="n">
        <f>IF(W9&lt;&gt;0,Y9/W9,0)</f>
        <v>8905.4879889955</v>
      </c>
      <c r="Y9" s="31" t="n">
        <f>SUM(Y10:Y38)</f>
        <v>10617479</v>
      </c>
      <c r="Z9" s="31" t="n">
        <f>SUM(Z10:Z38)</f>
        <v>1873.11</v>
      </c>
      <c r="AA9" s="31" t="n">
        <f>SUM(AA10:AA38)</f>
        <v>1854.94</v>
      </c>
      <c r="AB9" s="46" t="n">
        <f>IF(AA9&lt;&gt;0,AC9/AA9,0)</f>
        <v>3304.33760660722</v>
      </c>
      <c r="AC9" s="31" t="n">
        <f>SUM(AC10:AC38)</f>
        <v>6129348</v>
      </c>
      <c r="AD9" s="31" t="n">
        <f>SUM(AD10:AD38)</f>
        <v>2203.76</v>
      </c>
      <c r="AE9" s="31" t="n">
        <f>SUM(AE10:AE38)</f>
        <v>2197.16</v>
      </c>
      <c r="AF9" s="46" t="n">
        <f>IF(AE9&lt;&gt;0,AG9/AE9,0)</f>
        <v>2795.79684683865</v>
      </c>
      <c r="AG9" s="31" t="n">
        <f>SUM(AG10:AG38)</f>
        <v>6142813</v>
      </c>
    </row>
    <row r="10" ht="23.1" customHeight="true">
      <c r="A10" s="13" t="s">
        <v>6</v>
      </c>
      <c r="B10" s="25" t="n">
        <f>SUM(E10,I10,M10,R10,V10,Z10,AD10)</f>
        <v>314.43</v>
      </c>
      <c r="C10" s="32" t="n">
        <f>SUM(F10,J10,N10,S10,W10,AA10,AE10)</f>
        <v>314</v>
      </c>
      <c r="D10" s="32" t="n">
        <f>SUM(H10,L10,P10,U10,Y10,AC10,AG10)</f>
        <v>4679644</v>
      </c>
      <c r="E10" s="32" t="n">
        <v>4.73</v>
      </c>
      <c r="F10" s="32" t="n">
        <v>4.73</v>
      </c>
      <c r="G10" s="32" t="n">
        <f>IF(ISERROR(H10/F10),"-",H10/F10)</f>
        <v>18000</v>
      </c>
      <c r="H10" s="32" t="n">
        <v>85140</v>
      </c>
      <c r="I10" s="32" t="n">
        <v>65.87</v>
      </c>
      <c r="J10" s="32" t="n">
        <v>65.67</v>
      </c>
      <c r="K10" s="32" t="n">
        <f>IF(ISERROR(L10/J10),"-",L10/J10)</f>
        <v>14000.3045530684</v>
      </c>
      <c r="L10" s="32" t="n">
        <v>919400</v>
      </c>
      <c r="M10" s="32" t="n">
        <v>183.71</v>
      </c>
      <c r="N10" s="32" t="n">
        <v>183.71</v>
      </c>
      <c r="O10" s="32" t="n">
        <f>IF(ISERROR(P10/N10),"-",P10/N10)</f>
        <v>16000</v>
      </c>
      <c r="P10" s="32" t="n">
        <v>2939360</v>
      </c>
      <c r="Q10" s="65" t="s">
        <v>6</v>
      </c>
      <c r="R10" s="32" t="n">
        <v>11.17</v>
      </c>
      <c r="S10" s="32" t="n">
        <v>11.17</v>
      </c>
      <c r="T10" s="32" t="n">
        <f>IF(ISERROR(U10/S10),"-",U10/S10)</f>
        <v>38368.8451208594</v>
      </c>
      <c r="U10" s="32" t="n">
        <v>428580</v>
      </c>
      <c r="V10" s="32" t="n">
        <v>20.75</v>
      </c>
      <c r="W10" s="71" t="n">
        <v>20.75</v>
      </c>
      <c r="X10" s="71" t="n">
        <f>IF(ISERROR(Y10/W10),"-",Y10/W10)</f>
        <v>10200</v>
      </c>
      <c r="Y10" s="71" t="n">
        <v>211650</v>
      </c>
      <c r="Z10" s="71" t="n">
        <v>19.54</v>
      </c>
      <c r="AA10" s="71" t="n">
        <v>19.34</v>
      </c>
      <c r="AB10" s="71" t="n">
        <f>IF(ISERROR(AC10/AA10),"-",AC10/AA10)</f>
        <v>3600</v>
      </c>
      <c r="AC10" s="71" t="n">
        <v>69624</v>
      </c>
      <c r="AD10" s="71" t="n">
        <v>8.66</v>
      </c>
      <c r="AE10" s="71" t="n">
        <v>8.63</v>
      </c>
      <c r="AF10" s="71" t="n">
        <f>IF(ISERROR(AG10/AE10),"-",AG10/AE10)</f>
        <v>3000</v>
      </c>
      <c r="AG10" s="71" t="n">
        <v>25890</v>
      </c>
    </row>
    <row r="11" ht="23.1" customHeight="true">
      <c r="A11" s="14" t="s">
        <v>7</v>
      </c>
      <c r="B11" s="25" t="n">
        <f>SUM(E11,I11,M11,R11,V11,Z11,AD11)</f>
        <v>3187.35</v>
      </c>
      <c r="C11" s="32" t="n">
        <f>SUM(F11,J11,N11,S11,W11,AA11,AE11)</f>
        <v>3187.35</v>
      </c>
      <c r="D11" s="32" t="n">
        <f>SUM(H11,L11,P11,U11,Y11,AC11,AG11)</f>
        <v>51107735</v>
      </c>
      <c r="E11" s="32" t="n">
        <v>1181.59</v>
      </c>
      <c r="F11" s="32" t="n">
        <v>1181.59</v>
      </c>
      <c r="G11" s="32" t="n">
        <f>IF(ISERROR(H11/F11),"-",H11/F11)</f>
        <v>22500</v>
      </c>
      <c r="H11" s="32" t="n">
        <v>26585775</v>
      </c>
      <c r="I11" s="32" t="n">
        <v>1031.9</v>
      </c>
      <c r="J11" s="32" t="n">
        <v>1031.9</v>
      </c>
      <c r="K11" s="32" t="n">
        <f>IF(ISERROR(L11/J11),"-",L11/J11)</f>
        <v>9600</v>
      </c>
      <c r="L11" s="32" t="n">
        <v>9906240</v>
      </c>
      <c r="M11" s="32" t="n">
        <v>586.27</v>
      </c>
      <c r="N11" s="32" t="n">
        <v>586.27</v>
      </c>
      <c r="O11" s="32" t="n">
        <f>IF(ISERROR(P11/N11),"-",P11/N11)</f>
        <v>16800</v>
      </c>
      <c r="P11" s="32" t="n">
        <v>9849336</v>
      </c>
      <c r="Q11" s="66" t="s">
        <v>7</v>
      </c>
      <c r="R11" s="32" t="n">
        <v>64.98</v>
      </c>
      <c r="S11" s="32" t="n">
        <v>64.98</v>
      </c>
      <c r="T11" s="32" t="n">
        <f>IF(ISERROR(U11/S11),"-",U11/S11)</f>
        <v>28128.9935364728</v>
      </c>
      <c r="U11" s="32" t="n">
        <v>1827822</v>
      </c>
      <c r="V11" s="32" t="n">
        <v>312.31</v>
      </c>
      <c r="W11" s="71" t="n">
        <v>312.31</v>
      </c>
      <c r="X11" s="71" t="n">
        <f>IF(ISERROR(Y11/W11),"-",Y11/W11)</f>
        <v>9195.58131343857</v>
      </c>
      <c r="Y11" s="71" t="n">
        <v>2871872</v>
      </c>
      <c r="Z11" s="71" t="n">
        <v>2.1</v>
      </c>
      <c r="AA11" s="71" t="n">
        <v>2.1</v>
      </c>
      <c r="AB11" s="71" t="n">
        <f>IF(ISERROR(AC11/AA11),"-",AC11/AA11)</f>
        <v>5400</v>
      </c>
      <c r="AC11" s="71" t="n">
        <v>11340</v>
      </c>
      <c r="AD11" s="71" t="n">
        <v>8.2</v>
      </c>
      <c r="AE11" s="71" t="n">
        <v>8.2</v>
      </c>
      <c r="AF11" s="71" t="n">
        <f>IF(ISERROR(AG11/AE11),"-",AG11/AE11)</f>
        <v>6750</v>
      </c>
      <c r="AG11" s="71" t="n">
        <v>55350</v>
      </c>
    </row>
    <row r="12" ht="23.1" customHeight="true">
      <c r="A12" s="14" t="s">
        <v>8</v>
      </c>
      <c r="B12" s="25" t="n">
        <f>SUM(E12,I12,M12,R12,V12,Z12,AD12)</f>
        <v>1.96</v>
      </c>
      <c r="C12" s="32" t="n">
        <f>SUM(F12,J12,N12,S12,W12,AA12,AE12)</f>
        <v>1.94</v>
      </c>
      <c r="D12" s="32" t="n">
        <f>SUM(H12,L12,P12,U12,Y12,AC12,AG12)</f>
        <v>21889</v>
      </c>
      <c r="E12" s="32" t="n">
        <v>0.61</v>
      </c>
      <c r="F12" s="32" t="n">
        <v>0.61</v>
      </c>
      <c r="G12" s="32" t="n">
        <f>IF(ISERROR(H12/F12),"-",H12/F12)</f>
        <v>16950.8196721311</v>
      </c>
      <c r="H12" s="32" t="n">
        <v>10340</v>
      </c>
      <c r="I12" s="32" t="n">
        <v>0</v>
      </c>
      <c r="J12" s="32" t="n">
        <v>0</v>
      </c>
      <c r="K12" s="32" t="str">
        <f>IF(ISERROR(L12/J12),"-",L12/J12)</f>
        <v>-</v>
      </c>
      <c r="L12" s="32" t="n">
        <v>0</v>
      </c>
      <c r="M12" s="32" t="n">
        <v>0</v>
      </c>
      <c r="N12" s="32" t="n">
        <v>0</v>
      </c>
      <c r="O12" s="32" t="str">
        <f>IF(ISERROR(P12/N12),"-",P12/N12)</f>
        <v>-</v>
      </c>
      <c r="P12" s="32" t="n">
        <v>0</v>
      </c>
      <c r="Q12" s="66" t="s">
        <v>8</v>
      </c>
      <c r="R12" s="32" t="n">
        <v>0.21</v>
      </c>
      <c r="S12" s="32" t="n">
        <v>0.21</v>
      </c>
      <c r="T12" s="32" t="n">
        <f>IF(ISERROR(U12/S12),"-",U12/S12)</f>
        <v>33000</v>
      </c>
      <c r="U12" s="32" t="n">
        <v>6930</v>
      </c>
      <c r="V12" s="32" t="n">
        <v>0.1</v>
      </c>
      <c r="W12" s="71" t="n">
        <v>0.1</v>
      </c>
      <c r="X12" s="71" t="n">
        <f>IF(ISERROR(Y12/W12),"-",Y12/W12)</f>
        <v>4710</v>
      </c>
      <c r="Y12" s="71" t="n">
        <v>471</v>
      </c>
      <c r="Z12" s="71" t="n">
        <v>0.35</v>
      </c>
      <c r="AA12" s="71" t="n">
        <v>0.35</v>
      </c>
      <c r="AB12" s="71" t="n">
        <f>IF(ISERROR(AC12/AA12),"-",AC12/AA12)</f>
        <v>3020</v>
      </c>
      <c r="AC12" s="71" t="n">
        <v>1057</v>
      </c>
      <c r="AD12" s="71" t="n">
        <v>0.69</v>
      </c>
      <c r="AE12" s="71" t="n">
        <v>0.67</v>
      </c>
      <c r="AF12" s="71" t="n">
        <f>IF(ISERROR(AG12/AE12),"-",AG12/AE12)</f>
        <v>4613.4328358209</v>
      </c>
      <c r="AG12" s="71" t="n">
        <v>3091</v>
      </c>
    </row>
    <row r="13" ht="23.1" customHeight="true">
      <c r="A13" s="14" t="s">
        <v>9</v>
      </c>
      <c r="B13" s="25" t="n">
        <f>SUM(E13,I13,M13,R13,V13,Z13,AD13)</f>
        <v>32.65</v>
      </c>
      <c r="C13" s="32" t="n">
        <f>SUM(F13,J13,N13,S13,W13,AA13,AE13)</f>
        <v>32.65</v>
      </c>
      <c r="D13" s="32" t="n">
        <f>SUM(H13,L13,P13,U13,Y13,AC13,AG13)</f>
        <v>160572</v>
      </c>
      <c r="E13" s="32" t="n">
        <v>0.21</v>
      </c>
      <c r="F13" s="32" t="n">
        <v>0.21</v>
      </c>
      <c r="G13" s="32" t="n">
        <f>IF(ISERROR(H13/F13),"-",H13/F13)</f>
        <v>17400</v>
      </c>
      <c r="H13" s="32" t="n">
        <v>3654</v>
      </c>
      <c r="I13" s="32" t="n">
        <v>0</v>
      </c>
      <c r="J13" s="32" t="n">
        <v>0</v>
      </c>
      <c r="K13" s="32" t="str">
        <f>IF(ISERROR(L13/J13),"-",L13/J13)</f>
        <v>-</v>
      </c>
      <c r="L13" s="32" t="n">
        <v>0</v>
      </c>
      <c r="M13" s="32" t="n">
        <v>0.48</v>
      </c>
      <c r="N13" s="32" t="n">
        <v>0.48</v>
      </c>
      <c r="O13" s="32" t="n">
        <f>IF(ISERROR(P13/N13),"-",P13/N13)</f>
        <v>17600</v>
      </c>
      <c r="P13" s="32" t="n">
        <v>8448</v>
      </c>
      <c r="Q13" s="66" t="s">
        <v>9</v>
      </c>
      <c r="R13" s="32" t="n">
        <v>0</v>
      </c>
      <c r="S13" s="32" t="n">
        <v>0</v>
      </c>
      <c r="T13" s="32" t="str">
        <f>IF(ISERROR(U13/S13),"-",U13/S13)</f>
        <v>-</v>
      </c>
      <c r="U13" s="32" t="n">
        <v>0</v>
      </c>
      <c r="V13" s="32" t="n">
        <v>1.86</v>
      </c>
      <c r="W13" s="71" t="n">
        <v>1.86</v>
      </c>
      <c r="X13" s="71" t="n">
        <f>IF(ISERROR(Y13/W13),"-",Y13/W13)</f>
        <v>7000</v>
      </c>
      <c r="Y13" s="71" t="n">
        <v>13020</v>
      </c>
      <c r="Z13" s="71" t="n">
        <v>29.08</v>
      </c>
      <c r="AA13" s="71" t="n">
        <v>29.08</v>
      </c>
      <c r="AB13" s="71" t="n">
        <f>IF(ISERROR(AC13/AA13),"-",AC13/AA13)</f>
        <v>4500</v>
      </c>
      <c r="AC13" s="71" t="n">
        <v>130860</v>
      </c>
      <c r="AD13" s="71" t="n">
        <v>1.02</v>
      </c>
      <c r="AE13" s="71" t="n">
        <v>1.02</v>
      </c>
      <c r="AF13" s="71" t="n">
        <f>IF(ISERROR(AG13/AE13),"-",AG13/AE13)</f>
        <v>4500</v>
      </c>
      <c r="AG13" s="71" t="n">
        <v>4590</v>
      </c>
    </row>
    <row r="14" ht="23.1" customHeight="true">
      <c r="A14" s="14" t="s">
        <v>10</v>
      </c>
      <c r="B14" s="25" t="n">
        <f>SUM(E14,I14,M14,R14,V14,Z14,AD14)</f>
        <v>120.38</v>
      </c>
      <c r="C14" s="32" t="n">
        <f>SUM(F14,J14,N14,S14,W14,AA14,AE14)</f>
        <v>120.38</v>
      </c>
      <c r="D14" s="32" t="n">
        <f>SUM(H14,L14,P14,U14,Y14,AC14,AG14)</f>
        <v>1072789</v>
      </c>
      <c r="E14" s="32" t="n">
        <v>1.75</v>
      </c>
      <c r="F14" s="32" t="n">
        <v>1.75</v>
      </c>
      <c r="G14" s="32" t="n">
        <f>IF(ISERROR(H14/F14),"-",H14/F14)</f>
        <v>16500</v>
      </c>
      <c r="H14" s="32" t="n">
        <v>28875</v>
      </c>
      <c r="I14" s="32" t="n">
        <v>0</v>
      </c>
      <c r="J14" s="32" t="n">
        <v>0</v>
      </c>
      <c r="K14" s="32" t="str">
        <f>IF(ISERROR(L14/J14),"-",L14/J14)</f>
        <v>-</v>
      </c>
      <c r="L14" s="32" t="n">
        <v>0</v>
      </c>
      <c r="M14" s="32" t="n">
        <v>0</v>
      </c>
      <c r="N14" s="32" t="n">
        <v>0</v>
      </c>
      <c r="O14" s="32" t="str">
        <f>IF(ISERROR(P14/N14),"-",P14/N14)</f>
        <v>-</v>
      </c>
      <c r="P14" s="32" t="n">
        <v>0</v>
      </c>
      <c r="Q14" s="66" t="s">
        <v>10</v>
      </c>
      <c r="R14" s="32" t="n">
        <v>0</v>
      </c>
      <c r="S14" s="32" t="n">
        <v>0</v>
      </c>
      <c r="T14" s="32" t="str">
        <f>IF(ISERROR(U14/S14),"-",U14/S14)</f>
        <v>-</v>
      </c>
      <c r="U14" s="32" t="n">
        <v>0</v>
      </c>
      <c r="V14" s="32" t="n">
        <v>6.7</v>
      </c>
      <c r="W14" s="71" t="n">
        <v>6.7</v>
      </c>
      <c r="X14" s="71" t="n">
        <f>IF(ISERROR(Y14/W14),"-",Y14/W14)</f>
        <v>12250</v>
      </c>
      <c r="Y14" s="71" t="n">
        <v>82075</v>
      </c>
      <c r="Z14" s="71" t="n">
        <v>87.9</v>
      </c>
      <c r="AA14" s="71" t="n">
        <v>87.9</v>
      </c>
      <c r="AB14" s="71" t="n">
        <f>IF(ISERROR(AC14/AA14),"-",AC14/AA14)</f>
        <v>8400</v>
      </c>
      <c r="AC14" s="71" t="n">
        <v>738360</v>
      </c>
      <c r="AD14" s="71" t="n">
        <v>24.03</v>
      </c>
      <c r="AE14" s="71" t="n">
        <v>24.03</v>
      </c>
      <c r="AF14" s="71" t="n">
        <f>IF(ISERROR(AG14/AE14),"-",AG14/AE14)</f>
        <v>9300</v>
      </c>
      <c r="AG14" s="71" t="n">
        <v>223479</v>
      </c>
    </row>
    <row r="15" ht="23.1" customHeight="true">
      <c r="A15" s="14" t="s">
        <v>11</v>
      </c>
      <c r="B15" s="25" t="n">
        <f>SUM(E15,I15,M15,R15,V15,Z15,AD15)</f>
        <v>0</v>
      </c>
      <c r="C15" s="32" t="n">
        <f>SUM(F15,J15,N15,S15,W15,AA15,AE15)</f>
        <v>0</v>
      </c>
      <c r="D15" s="32" t="n">
        <f>SUM(H15,L15,P15,U15,Y15,AC15,AG15)</f>
        <v>0</v>
      </c>
      <c r="E15" s="32" t="n">
        <v>0</v>
      </c>
      <c r="F15" s="32" t="n">
        <v>0</v>
      </c>
      <c r="G15" s="32" t="str">
        <f>IF(ISERROR(H15/F15),"-",H15/F15)</f>
        <v>-</v>
      </c>
      <c r="H15" s="32" t="n">
        <v>0</v>
      </c>
      <c r="I15" s="32" t="n">
        <v>0</v>
      </c>
      <c r="J15" s="32" t="n">
        <v>0</v>
      </c>
      <c r="K15" s="32" t="str">
        <f>IF(ISERROR(L15/J15),"-",L15/J15)</f>
        <v>-</v>
      </c>
      <c r="L15" s="32" t="n">
        <v>0</v>
      </c>
      <c r="M15" s="32" t="n">
        <v>0</v>
      </c>
      <c r="N15" s="32" t="n">
        <v>0</v>
      </c>
      <c r="O15" s="32" t="str">
        <f>IF(ISERROR(P15/N15),"-",P15/N15)</f>
        <v>-</v>
      </c>
      <c r="P15" s="32" t="n">
        <v>0</v>
      </c>
      <c r="Q15" s="66" t="s">
        <v>11</v>
      </c>
      <c r="R15" s="32" t="n">
        <v>0</v>
      </c>
      <c r="S15" s="32" t="n">
        <v>0</v>
      </c>
      <c r="T15" s="32" t="str">
        <f>IF(ISERROR(U15/S15),"-",U15/S15)</f>
        <v>-</v>
      </c>
      <c r="U15" s="32" t="n">
        <v>0</v>
      </c>
      <c r="V15" s="32" t="n">
        <v>0</v>
      </c>
      <c r="W15" s="71" t="n">
        <v>0</v>
      </c>
      <c r="X15" s="71" t="str">
        <f>IF(ISERROR(Y15/W15),"-",Y15/W15)</f>
        <v>-</v>
      </c>
      <c r="Y15" s="71" t="n">
        <v>0</v>
      </c>
      <c r="Z15" s="71" t="n">
        <v>0</v>
      </c>
      <c r="AA15" s="71" t="n">
        <v>0</v>
      </c>
      <c r="AB15" s="71" t="str">
        <f>IF(ISERROR(AC15/AA15),"-",AC15/AA15)</f>
        <v>-</v>
      </c>
      <c r="AC15" s="71" t="n">
        <v>0</v>
      </c>
      <c r="AD15" s="71" t="n">
        <v>0</v>
      </c>
      <c r="AE15" s="71" t="n">
        <v>0</v>
      </c>
      <c r="AF15" s="71" t="str">
        <f>IF(ISERROR(AG15/AE15),"-",AG15/AE15)</f>
        <v>-</v>
      </c>
      <c r="AG15" s="71" t="n">
        <v>0</v>
      </c>
    </row>
    <row r="16" ht="23.1" customHeight="true">
      <c r="A16" s="14" t="s">
        <v>12</v>
      </c>
      <c r="B16" s="25" t="n">
        <f>SUM(E16,I16,M16,R16,V16,Z16,AD16)</f>
        <v>275.2</v>
      </c>
      <c r="C16" s="32" t="n">
        <f>SUM(F16,J16,N16,S16,W16,AA16,AE16)</f>
        <v>275.2</v>
      </c>
      <c r="D16" s="32" t="n">
        <f>SUM(H16,L16,P16,U16,Y16,AC16,AG16)</f>
        <v>4353221</v>
      </c>
      <c r="E16" s="32" t="n">
        <v>139.63</v>
      </c>
      <c r="F16" s="32" t="n">
        <v>139.63</v>
      </c>
      <c r="G16" s="32" t="n">
        <f>IF(ISERROR(H16/F16),"-",H16/F16)</f>
        <v>20800.1862064026</v>
      </c>
      <c r="H16" s="32" t="n">
        <v>2904330</v>
      </c>
      <c r="I16" s="32" t="n">
        <v>33.51</v>
      </c>
      <c r="J16" s="32" t="n">
        <v>33.51</v>
      </c>
      <c r="K16" s="32" t="n">
        <f>IF(ISERROR(L16/J16),"-",L16/J16)</f>
        <v>14100</v>
      </c>
      <c r="L16" s="32" t="n">
        <v>472491</v>
      </c>
      <c r="M16" s="32" t="n">
        <v>73.3</v>
      </c>
      <c r="N16" s="32" t="n">
        <v>73.3</v>
      </c>
      <c r="O16" s="32" t="n">
        <f>IF(ISERROR(P16/N16),"-",P16/N16)</f>
        <v>10800</v>
      </c>
      <c r="P16" s="32" t="n">
        <v>791640</v>
      </c>
      <c r="Q16" s="66" t="s">
        <v>12</v>
      </c>
      <c r="R16" s="32" t="n">
        <v>1.8</v>
      </c>
      <c r="S16" s="32" t="n">
        <v>1.8</v>
      </c>
      <c r="T16" s="32" t="n">
        <f>IF(ISERROR(U16/S16),"-",U16/S16)</f>
        <v>25200</v>
      </c>
      <c r="U16" s="32" t="n">
        <v>45360</v>
      </c>
      <c r="V16" s="32" t="n">
        <v>13.04</v>
      </c>
      <c r="W16" s="71" t="n">
        <v>13.04</v>
      </c>
      <c r="X16" s="71" t="n">
        <f>IF(ISERROR(Y16/W16),"-",Y16/W16)</f>
        <v>6400</v>
      </c>
      <c r="Y16" s="71" t="n">
        <v>83456</v>
      </c>
      <c r="Z16" s="71" t="n">
        <v>12.52</v>
      </c>
      <c r="AA16" s="71" t="n">
        <v>12.52</v>
      </c>
      <c r="AB16" s="71" t="n">
        <f>IF(ISERROR(AC16/AA16),"-",AC16/AA16)</f>
        <v>4200</v>
      </c>
      <c r="AC16" s="71" t="n">
        <v>52584</v>
      </c>
      <c r="AD16" s="71" t="n">
        <v>1.4</v>
      </c>
      <c r="AE16" s="71" t="n">
        <v>1.4</v>
      </c>
      <c r="AF16" s="71" t="n">
        <f>IF(ISERROR(AG16/AE16),"-",AG16/AE16)</f>
        <v>2400</v>
      </c>
      <c r="AG16" s="71" t="n">
        <v>3360</v>
      </c>
    </row>
    <row r="17" ht="23.1" customHeight="true">
      <c r="A17" s="14" t="s">
        <v>13</v>
      </c>
      <c r="B17" s="25" t="n">
        <f>SUM(E17,I17,M17,R17,V17,Z17,AD17)</f>
        <v>255.63</v>
      </c>
      <c r="C17" s="32" t="n">
        <f>SUM(F17,J17,N17,S17,W17,AA17,AE17)</f>
        <v>255.63</v>
      </c>
      <c r="D17" s="32" t="n">
        <f>SUM(H17,L17,P17,U17,Y17,AC17,AG17)</f>
        <v>1352518</v>
      </c>
      <c r="E17" s="32" t="n">
        <v>0.6</v>
      </c>
      <c r="F17" s="32" t="n">
        <v>0.6</v>
      </c>
      <c r="G17" s="32" t="n">
        <f>IF(ISERROR(H17/F17),"-",H17/F17)</f>
        <v>16560</v>
      </c>
      <c r="H17" s="32" t="n">
        <v>9936</v>
      </c>
      <c r="I17" s="32" t="n">
        <v>0.7</v>
      </c>
      <c r="J17" s="32" t="n">
        <v>0.7</v>
      </c>
      <c r="K17" s="32" t="n">
        <f>IF(ISERROR(L17/J17),"-",L17/J17)</f>
        <v>18060</v>
      </c>
      <c r="L17" s="32" t="n">
        <v>12642</v>
      </c>
      <c r="M17" s="32" t="n">
        <v>0.15</v>
      </c>
      <c r="N17" s="32" t="n">
        <v>0.15</v>
      </c>
      <c r="O17" s="32" t="n">
        <f>IF(ISERROR(P17/N17),"-",P17/N17)</f>
        <v>17280</v>
      </c>
      <c r="P17" s="32" t="n">
        <v>2592</v>
      </c>
      <c r="Q17" s="66" t="s">
        <v>13</v>
      </c>
      <c r="R17" s="32" t="n">
        <v>0</v>
      </c>
      <c r="S17" s="32" t="n">
        <v>0</v>
      </c>
      <c r="T17" s="32" t="str">
        <f>IF(ISERROR(U17/S17),"-",U17/S17)</f>
        <v>-</v>
      </c>
      <c r="U17" s="32" t="n">
        <v>0</v>
      </c>
      <c r="V17" s="32" t="n">
        <v>1.21</v>
      </c>
      <c r="W17" s="71" t="n">
        <v>1.21</v>
      </c>
      <c r="X17" s="71" t="n">
        <f>IF(ISERROR(Y17/W17),"-",Y17/W17)</f>
        <v>9600</v>
      </c>
      <c r="Y17" s="71" t="n">
        <v>11616</v>
      </c>
      <c r="Z17" s="71" t="n">
        <v>252.25</v>
      </c>
      <c r="AA17" s="71" t="n">
        <v>252.25</v>
      </c>
      <c r="AB17" s="71" t="n">
        <f>IF(ISERROR(AC17/AA17),"-",AC17/AA17)</f>
        <v>5200</v>
      </c>
      <c r="AC17" s="71" t="n">
        <v>1311700</v>
      </c>
      <c r="AD17" s="71" t="n">
        <v>0.72</v>
      </c>
      <c r="AE17" s="71" t="n">
        <v>0.72</v>
      </c>
      <c r="AF17" s="71" t="n">
        <f>IF(ISERROR(AG17/AE17),"-",AG17/AE17)</f>
        <v>5600</v>
      </c>
      <c r="AG17" s="71" t="n">
        <v>4032</v>
      </c>
    </row>
    <row r="18" ht="23.1" customHeight="true">
      <c r="A18" s="14" t="s">
        <v>14</v>
      </c>
      <c r="B18" s="25" t="n">
        <f>SUM(E18,I18,M18,R18,V18,Z18,AD18)</f>
        <v>129.36</v>
      </c>
      <c r="C18" s="32" t="n">
        <f>SUM(F18,J18,N18,S18,W18,AA18,AE18)</f>
        <v>129.36</v>
      </c>
      <c r="D18" s="32" t="n">
        <f>SUM(H18,L18,P18,U18,Y18,AC18,AG18)</f>
        <v>1761412</v>
      </c>
      <c r="E18" s="32" t="n">
        <v>0.4</v>
      </c>
      <c r="F18" s="32" t="n">
        <v>0.4</v>
      </c>
      <c r="G18" s="32" t="n">
        <f>IF(ISERROR(H18/F18),"-",H18/F18)</f>
        <v>22500</v>
      </c>
      <c r="H18" s="32" t="n">
        <v>9000</v>
      </c>
      <c r="I18" s="32" t="n">
        <v>26.81</v>
      </c>
      <c r="J18" s="32" t="n">
        <v>26.81</v>
      </c>
      <c r="K18" s="32" t="n">
        <f>IF(ISERROR(L18/J18),"-",L18/J18)</f>
        <v>14400</v>
      </c>
      <c r="L18" s="32" t="n">
        <v>386064</v>
      </c>
      <c r="M18" s="32" t="n">
        <v>55.46</v>
      </c>
      <c r="N18" s="32" t="n">
        <v>55.46</v>
      </c>
      <c r="O18" s="32" t="n">
        <f>IF(ISERROR(P18/N18),"-",P18/N18)</f>
        <v>20800</v>
      </c>
      <c r="P18" s="32" t="n">
        <v>1153568</v>
      </c>
      <c r="Q18" s="66" t="s">
        <v>14</v>
      </c>
      <c r="R18" s="32" t="n">
        <v>0.93</v>
      </c>
      <c r="S18" s="32" t="n">
        <v>0.93</v>
      </c>
      <c r="T18" s="32" t="n">
        <f>IF(ISERROR(U18/S18),"-",U18/S18)</f>
        <v>37655.9139784946</v>
      </c>
      <c r="U18" s="32" t="n">
        <v>35020</v>
      </c>
      <c r="V18" s="32" t="n">
        <v>0</v>
      </c>
      <c r="W18" s="71" t="n">
        <v>0</v>
      </c>
      <c r="X18" s="71" t="str">
        <f>IF(ISERROR(Y18/W18),"-",Y18/W18)</f>
        <v>-</v>
      </c>
      <c r="Y18" s="71" t="n">
        <v>0</v>
      </c>
      <c r="Z18" s="71" t="n">
        <v>40.7</v>
      </c>
      <c r="AA18" s="71" t="n">
        <v>40.7</v>
      </c>
      <c r="AB18" s="71" t="n">
        <f>IF(ISERROR(AC18/AA18),"-",AC18/AA18)</f>
        <v>3920</v>
      </c>
      <c r="AC18" s="71" t="n">
        <v>159544</v>
      </c>
      <c r="AD18" s="71" t="n">
        <v>5.06</v>
      </c>
      <c r="AE18" s="71" t="n">
        <v>5.06</v>
      </c>
      <c r="AF18" s="71" t="n">
        <f>IF(ISERROR(AG18/AE18),"-",AG18/AE18)</f>
        <v>3600</v>
      </c>
      <c r="AG18" s="71" t="n">
        <v>18216</v>
      </c>
    </row>
    <row r="19" ht="23.1" customHeight="true">
      <c r="A19" s="14" t="s">
        <v>15</v>
      </c>
      <c r="B19" s="25" t="n">
        <f>SUM(E19,I19,M19,R19,V19,Z19,AD19)</f>
        <v>56.78</v>
      </c>
      <c r="C19" s="32" t="n">
        <f>SUM(F19,J19,N19,S19,W19,AA19,AE19)</f>
        <v>56.78</v>
      </c>
      <c r="D19" s="32" t="n">
        <f>SUM(H19,L19,P19,U19,Y19,AC19,AG19)</f>
        <v>336806</v>
      </c>
      <c r="E19" s="32" t="n">
        <v>0.36</v>
      </c>
      <c r="F19" s="32" t="n">
        <v>0.36</v>
      </c>
      <c r="G19" s="32" t="n">
        <f>IF(ISERROR(H19/F19),"-",H19/F19)</f>
        <v>16500</v>
      </c>
      <c r="H19" s="32" t="n">
        <v>5940</v>
      </c>
      <c r="I19" s="32" t="n">
        <v>0</v>
      </c>
      <c r="J19" s="32" t="n">
        <v>0</v>
      </c>
      <c r="K19" s="32" t="str">
        <f>IF(ISERROR(L19/J19),"-",L19/J19)</f>
        <v>-</v>
      </c>
      <c r="L19" s="32" t="n">
        <v>0</v>
      </c>
      <c r="M19" s="32" t="n">
        <v>0</v>
      </c>
      <c r="N19" s="32" t="n">
        <v>0</v>
      </c>
      <c r="O19" s="32" t="str">
        <f>IF(ISERROR(P19/N19),"-",P19/N19)</f>
        <v>-</v>
      </c>
      <c r="P19" s="32" t="n">
        <v>0</v>
      </c>
      <c r="Q19" s="66" t="s">
        <v>15</v>
      </c>
      <c r="R19" s="32" t="n">
        <v>0</v>
      </c>
      <c r="S19" s="32" t="n">
        <v>0</v>
      </c>
      <c r="T19" s="32" t="str">
        <f>IF(ISERROR(U19/S19),"-",U19/S19)</f>
        <v>-</v>
      </c>
      <c r="U19" s="32" t="n">
        <v>0</v>
      </c>
      <c r="V19" s="32" t="n">
        <v>2.18</v>
      </c>
      <c r="W19" s="71" t="n">
        <v>2.18</v>
      </c>
      <c r="X19" s="71" t="n">
        <f>IF(ISERROR(Y19/W19),"-",Y19/W19)</f>
        <v>10000</v>
      </c>
      <c r="Y19" s="71" t="n">
        <v>21800</v>
      </c>
      <c r="Z19" s="71" t="n">
        <v>54.07</v>
      </c>
      <c r="AA19" s="71" t="n">
        <v>54.07</v>
      </c>
      <c r="AB19" s="71" t="n">
        <f>IF(ISERROR(AC19/AA19),"-",AC19/AA19)</f>
        <v>5700</v>
      </c>
      <c r="AC19" s="71" t="n">
        <v>308199</v>
      </c>
      <c r="AD19" s="71" t="n">
        <v>0.17</v>
      </c>
      <c r="AE19" s="71" t="n">
        <v>0.17</v>
      </c>
      <c r="AF19" s="71" t="n">
        <f>IF(ISERROR(AG19/AE19),"-",AG19/AE19)</f>
        <v>5100</v>
      </c>
      <c r="AG19" s="71" t="n">
        <v>867</v>
      </c>
    </row>
    <row r="20" ht="23.1" customHeight="true">
      <c r="A20" s="14" t="s">
        <v>16</v>
      </c>
      <c r="B20" s="25" t="n">
        <f>SUM(E20,I20,M20,R20,V20,Z20,AD20)</f>
        <v>1421.5</v>
      </c>
      <c r="C20" s="32" t="n">
        <f>SUM(F20,J20,N20,S20,W20,AA20,AE20)</f>
        <v>1421.5</v>
      </c>
      <c r="D20" s="37" t="n">
        <f>SUM(G20,K20,O20,T20,X20,AB20,AF20)</f>
        <v>114134.479531342</v>
      </c>
      <c r="E20" s="32" t="n">
        <v>299.91</v>
      </c>
      <c r="F20" s="32" t="n">
        <v>299.91</v>
      </c>
      <c r="G20" s="32" t="n">
        <f>IF(ISERROR(H20/F20),"-",H20/F20)</f>
        <v>21119.955986796</v>
      </c>
      <c r="H20" s="32" t="n">
        <v>6334086</v>
      </c>
      <c r="I20" s="32" t="n">
        <v>313.75</v>
      </c>
      <c r="J20" s="32" t="n">
        <v>313.75</v>
      </c>
      <c r="K20" s="32" t="n">
        <f>IF(ISERROR(L20/J20),"-",L20/J20)</f>
        <v>14700</v>
      </c>
      <c r="L20" s="32" t="n">
        <v>4612125</v>
      </c>
      <c r="M20" s="32" t="n">
        <v>130.29</v>
      </c>
      <c r="N20" s="32" t="n">
        <v>130.29</v>
      </c>
      <c r="O20" s="32" t="n">
        <f>IF(ISERROR(P20/N20),"-",P20/N20)</f>
        <v>21679.9984649628</v>
      </c>
      <c r="P20" s="32" t="n">
        <v>2824687</v>
      </c>
      <c r="Q20" s="66" t="s">
        <v>16</v>
      </c>
      <c r="R20" s="32" t="n">
        <v>333.83</v>
      </c>
      <c r="S20" s="32" t="n">
        <v>333.83</v>
      </c>
      <c r="T20" s="32" t="n">
        <f>IF(ISERROR(U20/S20),"-",U20/S20)</f>
        <v>28859.763951712</v>
      </c>
      <c r="U20" s="32" t="n">
        <v>9634255</v>
      </c>
      <c r="V20" s="32" t="n">
        <v>325.47</v>
      </c>
      <c r="W20" s="71" t="n">
        <v>325.47</v>
      </c>
      <c r="X20" s="71" t="n">
        <f>IF(ISERROR(Y20/W20),"-",Y20/W20)</f>
        <v>12250.0537683965</v>
      </c>
      <c r="Y20" s="71" t="n">
        <v>3987025</v>
      </c>
      <c r="Z20" s="71" t="n">
        <v>16.7</v>
      </c>
      <c r="AA20" s="71" t="n">
        <v>16.7</v>
      </c>
      <c r="AB20" s="71" t="n">
        <f>IF(ISERROR(AC20/AA20),"-",AC20/AA20)</f>
        <v>6815.02994011976</v>
      </c>
      <c r="AC20" s="71" t="n">
        <v>113811</v>
      </c>
      <c r="AD20" s="71" t="n">
        <v>1.55</v>
      </c>
      <c r="AE20" s="71" t="n">
        <v>1.55</v>
      </c>
      <c r="AF20" s="71" t="n">
        <f>IF(ISERROR(AG20/AE20),"-",AG20/AE20)</f>
        <v>8709.67741935484</v>
      </c>
      <c r="AG20" s="71" t="n">
        <v>13500</v>
      </c>
    </row>
    <row r="21" ht="23.1" customHeight="true">
      <c r="A21" s="14" t="s">
        <v>17</v>
      </c>
      <c r="B21" s="25" t="n">
        <f>SUM(E21,I21,M21,R21,V21,Z21,AD21)</f>
        <v>304.12</v>
      </c>
      <c r="C21" s="32" t="n">
        <f>SUM(F21,J21,N21,S21,W21,AA21,AE21)</f>
        <v>304.12</v>
      </c>
      <c r="D21" s="32" t="n">
        <f>SUM(H21,L21,P21,U21,Y21,AC21,AG21)</f>
        <v>5075166</v>
      </c>
      <c r="E21" s="32" t="n">
        <v>59.21</v>
      </c>
      <c r="F21" s="32" t="n">
        <v>59.21</v>
      </c>
      <c r="G21" s="32" t="n">
        <f>IF(ISERROR(H21/F21),"-",H21/F21)</f>
        <v>20400</v>
      </c>
      <c r="H21" s="32" t="n">
        <v>1207884</v>
      </c>
      <c r="I21" s="32" t="n">
        <v>53</v>
      </c>
      <c r="J21" s="32" t="n">
        <v>53</v>
      </c>
      <c r="K21" s="32" t="n">
        <f>IF(ISERROR(L21/J21),"-",L21/J21)</f>
        <v>11400</v>
      </c>
      <c r="L21" s="32" t="n">
        <v>604200</v>
      </c>
      <c r="M21" s="32" t="n">
        <v>132.85</v>
      </c>
      <c r="N21" s="32" t="n">
        <v>132.85</v>
      </c>
      <c r="O21" s="32" t="n">
        <f>IF(ISERROR(P21/N21),"-",P21/N21)</f>
        <v>19200</v>
      </c>
      <c r="P21" s="32" t="n">
        <v>2550720</v>
      </c>
      <c r="Q21" s="66" t="s">
        <v>17</v>
      </c>
      <c r="R21" s="32" t="n">
        <v>15.2</v>
      </c>
      <c r="S21" s="32" t="n">
        <v>15.2</v>
      </c>
      <c r="T21" s="32" t="n">
        <f>IF(ISERROR(U21/S21),"-",U21/S21)</f>
        <v>30000</v>
      </c>
      <c r="U21" s="32" t="n">
        <v>456000</v>
      </c>
      <c r="V21" s="32" t="n">
        <v>29.38</v>
      </c>
      <c r="W21" s="71" t="n">
        <v>29.38</v>
      </c>
      <c r="X21" s="71" t="n">
        <f>IF(ISERROR(Y21/W21),"-",Y21/W21)</f>
        <v>6300</v>
      </c>
      <c r="Y21" s="71" t="n">
        <v>185094</v>
      </c>
      <c r="Z21" s="71" t="n">
        <v>6.26</v>
      </c>
      <c r="AA21" s="71" t="n">
        <v>6.26</v>
      </c>
      <c r="AB21" s="71" t="n">
        <f>IF(ISERROR(AC21/AA21),"-",AC21/AA21)</f>
        <v>3900</v>
      </c>
      <c r="AC21" s="71" t="n">
        <v>24414</v>
      </c>
      <c r="AD21" s="71" t="n">
        <v>8.22</v>
      </c>
      <c r="AE21" s="71" t="n">
        <v>8.22</v>
      </c>
      <c r="AF21" s="71" t="n">
        <f>IF(ISERROR(AG21/AE21),"-",AG21/AE21)</f>
        <v>5700</v>
      </c>
      <c r="AG21" s="71" t="n">
        <v>46854</v>
      </c>
    </row>
    <row r="22" ht="23.1" customHeight="true">
      <c r="A22" s="14" t="s">
        <v>18</v>
      </c>
      <c r="B22" s="25" t="n">
        <f>SUM(E22,I22,M22,R22,V22,Z22,AD22)</f>
        <v>53.65</v>
      </c>
      <c r="C22" s="32" t="n">
        <f>SUM(F22,J22,N22,S22,W22,AA22,AE22)</f>
        <v>53.65</v>
      </c>
      <c r="D22" s="32" t="n">
        <f>SUM(H22,L22,P22,U22,Y22,AC22,AG22)</f>
        <v>986333</v>
      </c>
      <c r="E22" s="32" t="n">
        <v>16.01</v>
      </c>
      <c r="F22" s="32" t="n">
        <v>16.01</v>
      </c>
      <c r="G22" s="32" t="n">
        <f>IF(ISERROR(H22/F22),"-",H22/F22)</f>
        <v>21297.0018738289</v>
      </c>
      <c r="H22" s="32" t="n">
        <v>340965</v>
      </c>
      <c r="I22" s="32" t="n">
        <v>0.58</v>
      </c>
      <c r="J22" s="32" t="n">
        <v>0.58</v>
      </c>
      <c r="K22" s="32" t="n">
        <f>IF(ISERROR(L22/J22),"-",L22/J22)</f>
        <v>14136.2068965517</v>
      </c>
      <c r="L22" s="32" t="n">
        <v>8199</v>
      </c>
      <c r="M22" s="32" t="n">
        <v>1</v>
      </c>
      <c r="N22" s="32" t="n">
        <v>1</v>
      </c>
      <c r="O22" s="32" t="n">
        <f>IF(ISERROR(P22/N22),"-",P22/N22)</f>
        <v>21996</v>
      </c>
      <c r="P22" s="32" t="n">
        <v>21996</v>
      </c>
      <c r="Q22" s="66" t="s">
        <v>18</v>
      </c>
      <c r="R22" s="32" t="n">
        <v>14.62</v>
      </c>
      <c r="S22" s="32" t="n">
        <v>14.62</v>
      </c>
      <c r="T22" s="32" t="n">
        <f>IF(ISERROR(U22/S22),"-",U22/S22)</f>
        <v>29296.2380300958</v>
      </c>
      <c r="U22" s="32" t="n">
        <v>428311</v>
      </c>
      <c r="V22" s="32" t="n">
        <v>14.57</v>
      </c>
      <c r="W22" s="71" t="n">
        <v>14.57</v>
      </c>
      <c r="X22" s="71" t="n">
        <f>IF(ISERROR(Y22/W22),"-",Y22/W22)</f>
        <v>10434.5229924502</v>
      </c>
      <c r="Y22" s="71" t="n">
        <v>152031</v>
      </c>
      <c r="Z22" s="71" t="n">
        <v>6.55</v>
      </c>
      <c r="AA22" s="71" t="n">
        <v>6.55</v>
      </c>
      <c r="AB22" s="71" t="n">
        <f>IF(ISERROR(AC22/AA22),"-",AC22/AA22)</f>
        <v>5070.07633587786</v>
      </c>
      <c r="AC22" s="71" t="n">
        <v>33209</v>
      </c>
      <c r="AD22" s="71" t="n">
        <v>0.32</v>
      </c>
      <c r="AE22" s="71" t="n">
        <v>0.32</v>
      </c>
      <c r="AF22" s="71" t="n">
        <f>IF(ISERROR(AG22/AE22),"-",AG22/AE22)</f>
        <v>5068.75</v>
      </c>
      <c r="AG22" s="71" t="n">
        <v>1622</v>
      </c>
    </row>
    <row r="23" ht="23.1" customHeight="true">
      <c r="A23" s="14" t="s">
        <v>19</v>
      </c>
      <c r="B23" s="25" t="n">
        <f>SUM(E23,I23,M23,R23,V23,Z23,AD23)</f>
        <v>0</v>
      </c>
      <c r="C23" s="32" t="n">
        <f>SUM(F23,J23,N23,S23,W23,AA23,AE23)</f>
        <v>0</v>
      </c>
      <c r="D23" s="32" t="n">
        <f>SUM(H23,L23,P23,U23,Y23,AC23,AG23)</f>
        <v>0</v>
      </c>
      <c r="E23" s="32" t="n">
        <v>0</v>
      </c>
      <c r="F23" s="32" t="n">
        <v>0</v>
      </c>
      <c r="G23" s="32" t="str">
        <f>IF(ISERROR(H23/F23),"-",H23/F23)</f>
        <v>-</v>
      </c>
      <c r="H23" s="32" t="n">
        <v>0</v>
      </c>
      <c r="I23" s="32" t="n">
        <v>0</v>
      </c>
      <c r="J23" s="32" t="n">
        <v>0</v>
      </c>
      <c r="K23" s="32" t="str">
        <f>IF(ISERROR(L23/J23),"-",L23/J23)</f>
        <v>-</v>
      </c>
      <c r="L23" s="32" t="n">
        <v>0</v>
      </c>
      <c r="M23" s="32" t="n">
        <v>0</v>
      </c>
      <c r="N23" s="32" t="n">
        <v>0</v>
      </c>
      <c r="O23" s="32" t="str">
        <f>IF(ISERROR(P23/N23),"-",P23/N23)</f>
        <v>-</v>
      </c>
      <c r="P23" s="32" t="n">
        <v>0</v>
      </c>
      <c r="Q23" s="66" t="s">
        <v>19</v>
      </c>
      <c r="R23" s="32" t="n">
        <v>0</v>
      </c>
      <c r="S23" s="32" t="n">
        <v>0</v>
      </c>
      <c r="T23" s="32" t="str">
        <f>IF(ISERROR(U23/S23),"-",U23/S23)</f>
        <v>-</v>
      </c>
      <c r="U23" s="32" t="n">
        <v>0</v>
      </c>
      <c r="V23" s="32" t="n">
        <v>0</v>
      </c>
      <c r="W23" s="71" t="n">
        <v>0</v>
      </c>
      <c r="X23" s="71" t="str">
        <f>IF(ISERROR(Y23/W23),"-",Y23/W23)</f>
        <v>-</v>
      </c>
      <c r="Y23" s="71" t="n">
        <v>0</v>
      </c>
      <c r="Z23" s="71" t="n">
        <v>0</v>
      </c>
      <c r="AA23" s="71" t="n">
        <v>0</v>
      </c>
      <c r="AB23" s="71" t="str">
        <f>IF(ISERROR(AC23/AA23),"-",AC23/AA23)</f>
        <v>-</v>
      </c>
      <c r="AC23" s="71" t="n">
        <v>0</v>
      </c>
      <c r="AD23" s="71" t="n">
        <v>0</v>
      </c>
      <c r="AE23" s="71" t="n">
        <v>0</v>
      </c>
      <c r="AF23" s="71" t="str">
        <f>IF(ISERROR(AG23/AE23),"-",AG23/AE23)</f>
        <v>-</v>
      </c>
      <c r="AG23" s="71" t="n">
        <v>0</v>
      </c>
    </row>
    <row r="24" ht="23.1" customHeight="true">
      <c r="A24" s="14" t="s">
        <v>20</v>
      </c>
      <c r="B24" s="25" t="n">
        <f>SUM(E24,I24,M24,R24,V24,Z24,AD24)</f>
        <v>18.5</v>
      </c>
      <c r="C24" s="32" t="n">
        <f>SUM(F24,J24,N24,S24,W24,AA24,AE24)</f>
        <v>17.98</v>
      </c>
      <c r="D24" s="32" t="n">
        <f>SUM(H24,L24,P24,U24,Y24,AC24,AG24)</f>
        <v>65184</v>
      </c>
      <c r="E24" s="32" t="n">
        <v>0</v>
      </c>
      <c r="F24" s="32" t="n">
        <v>0</v>
      </c>
      <c r="G24" s="32" t="str">
        <f>IF(ISERROR(H24/F24),"-",H24/F24)</f>
        <v>-</v>
      </c>
      <c r="H24" s="32" t="n">
        <v>0</v>
      </c>
      <c r="I24" s="32" t="n">
        <v>0.48</v>
      </c>
      <c r="J24" s="32" t="n">
        <v>0.48</v>
      </c>
      <c r="K24" s="32" t="n">
        <f>IF(ISERROR(L24/J24),"-",L24/J24)</f>
        <v>17400</v>
      </c>
      <c r="L24" s="32" t="n">
        <v>8352</v>
      </c>
      <c r="M24" s="32" t="n">
        <v>0.13</v>
      </c>
      <c r="N24" s="32" t="n">
        <v>0.13</v>
      </c>
      <c r="O24" s="32" t="n">
        <f>IF(ISERROR(P24/N24),"-",P24/N24)</f>
        <v>18000</v>
      </c>
      <c r="P24" s="32" t="n">
        <v>2340</v>
      </c>
      <c r="Q24" s="66" t="s">
        <v>20</v>
      </c>
      <c r="R24" s="32" t="n">
        <v>0.3</v>
      </c>
      <c r="S24" s="32" t="n">
        <v>0.3</v>
      </c>
      <c r="T24" s="32" t="n">
        <f>IF(ISERROR(U24/S24),"-",U24/S24)</f>
        <v>40320</v>
      </c>
      <c r="U24" s="32" t="n">
        <v>12096</v>
      </c>
      <c r="V24" s="32" t="n">
        <v>0.35</v>
      </c>
      <c r="W24" s="71" t="n">
        <v>0.35</v>
      </c>
      <c r="X24" s="71" t="n">
        <f>IF(ISERROR(Y24/W24),"-",Y24/W24)</f>
        <v>8000</v>
      </c>
      <c r="Y24" s="71" t="n">
        <v>2800</v>
      </c>
      <c r="Z24" s="71" t="n">
        <v>16.41</v>
      </c>
      <c r="AA24" s="71" t="n">
        <v>16.09</v>
      </c>
      <c r="AB24" s="71" t="n">
        <f>IF(ISERROR(AC24/AA24),"-",AC24/AA24)</f>
        <v>2319.95027967682</v>
      </c>
      <c r="AC24" s="71" t="n">
        <v>37328</v>
      </c>
      <c r="AD24" s="71" t="n">
        <v>0.83</v>
      </c>
      <c r="AE24" s="71" t="n">
        <v>0.63</v>
      </c>
      <c r="AF24" s="71" t="n">
        <f>IF(ISERROR(AG24/AE24),"-",AG24/AE24)</f>
        <v>3600</v>
      </c>
      <c r="AG24" s="71" t="n">
        <v>2268</v>
      </c>
    </row>
    <row r="25" ht="23.1" customHeight="true">
      <c r="A25" s="14" t="s">
        <v>21</v>
      </c>
      <c r="B25" s="25" t="n">
        <f>SUM(E25,I25,M25,R25,V25,Z25,AD25)</f>
        <v>6.42</v>
      </c>
      <c r="C25" s="32" t="n">
        <f>SUM(F25,J25,N25,S25,W25,AA25,AE25)</f>
        <v>6.42</v>
      </c>
      <c r="D25" s="32" t="n">
        <f>SUM(H25,L25,P25,U25,Y25,AC25,AG25)</f>
        <v>43575</v>
      </c>
      <c r="E25" s="32" t="n">
        <v>0.3</v>
      </c>
      <c r="F25" s="32" t="n">
        <v>0.3</v>
      </c>
      <c r="G25" s="32" t="n">
        <f>IF(ISERROR(H25/F25),"-",H25/F25)</f>
        <v>19800</v>
      </c>
      <c r="H25" s="32" t="n">
        <v>5940</v>
      </c>
      <c r="I25" s="32" t="n">
        <v>0</v>
      </c>
      <c r="J25" s="32" t="n">
        <v>0</v>
      </c>
      <c r="K25" s="32" t="str">
        <f>IF(ISERROR(L25/J25),"-",L25/J25)</f>
        <v>-</v>
      </c>
      <c r="L25" s="32" t="n">
        <v>0</v>
      </c>
      <c r="M25" s="32" t="n">
        <v>0</v>
      </c>
      <c r="N25" s="32" t="n">
        <v>0</v>
      </c>
      <c r="O25" s="32" t="str">
        <f>IF(ISERROR(P25/N25),"-",P25/N25)</f>
        <v>-</v>
      </c>
      <c r="P25" s="32" t="n">
        <v>0</v>
      </c>
      <c r="Q25" s="66" t="s">
        <v>21</v>
      </c>
      <c r="R25" s="32" t="n">
        <v>0</v>
      </c>
      <c r="S25" s="32" t="n">
        <v>0</v>
      </c>
      <c r="T25" s="32" t="str">
        <f>IF(ISERROR(U25/S25),"-",U25/S25)</f>
        <v>-</v>
      </c>
      <c r="U25" s="32" t="n">
        <v>0</v>
      </c>
      <c r="V25" s="32" t="n">
        <v>0.05</v>
      </c>
      <c r="W25" s="71" t="n">
        <v>0.05</v>
      </c>
      <c r="X25" s="71" t="n">
        <f>IF(ISERROR(Y25/W25),"-",Y25/W25)</f>
        <v>12000</v>
      </c>
      <c r="Y25" s="71" t="n">
        <v>600</v>
      </c>
      <c r="Z25" s="71" t="n">
        <v>5.4</v>
      </c>
      <c r="AA25" s="71" t="n">
        <v>5.4</v>
      </c>
      <c r="AB25" s="71" t="n">
        <f>IF(ISERROR(AC25/AA25),"-",AC25/AA25)</f>
        <v>6300</v>
      </c>
      <c r="AC25" s="71" t="n">
        <v>34020</v>
      </c>
      <c r="AD25" s="71" t="n">
        <v>0.67</v>
      </c>
      <c r="AE25" s="71" t="n">
        <v>0.67</v>
      </c>
      <c r="AF25" s="71" t="n">
        <f>IF(ISERROR(AG25/AE25),"-",AG25/AE25)</f>
        <v>4500</v>
      </c>
      <c r="AG25" s="71" t="n">
        <v>3015</v>
      </c>
    </row>
    <row r="26" ht="23.1" customHeight="true">
      <c r="A26" s="14" t="s">
        <v>22</v>
      </c>
      <c r="B26" s="25" t="n">
        <f>SUM(E26,I26,M26,R26,V26,Z26,AD26)</f>
        <v>9.15</v>
      </c>
      <c r="C26" s="32" t="n">
        <f>SUM(F26,J26,N26,S26,W26,AA26,AE26)</f>
        <v>9.15</v>
      </c>
      <c r="D26" s="32" t="n">
        <f>SUM(H26,L26,P26,U26,Y26,AC26,AG26)</f>
        <v>36780</v>
      </c>
      <c r="E26" s="32" t="n">
        <v>0.1</v>
      </c>
      <c r="F26" s="32" t="n">
        <v>0.1</v>
      </c>
      <c r="G26" s="32" t="n">
        <f>IF(ISERROR(H26/F26),"-",H26/F26)</f>
        <v>21000</v>
      </c>
      <c r="H26" s="32" t="n">
        <v>2100</v>
      </c>
      <c r="I26" s="32" t="n">
        <v>0</v>
      </c>
      <c r="J26" s="32" t="n">
        <v>0</v>
      </c>
      <c r="K26" s="32" t="str">
        <f>IF(ISERROR(L26/J26),"-",L26/J26)</f>
        <v>-</v>
      </c>
      <c r="L26" s="32" t="n">
        <v>0</v>
      </c>
      <c r="M26" s="32" t="n">
        <v>0</v>
      </c>
      <c r="N26" s="32" t="n">
        <v>0</v>
      </c>
      <c r="O26" s="32" t="str">
        <f>IF(ISERROR(P26/N26),"-",P26/N26)</f>
        <v>-</v>
      </c>
      <c r="P26" s="32" t="n">
        <v>0</v>
      </c>
      <c r="Q26" s="66" t="s">
        <v>22</v>
      </c>
      <c r="R26" s="32" t="n">
        <v>0</v>
      </c>
      <c r="S26" s="32" t="n">
        <v>0</v>
      </c>
      <c r="T26" s="32" t="str">
        <f>IF(ISERROR(U26/S26),"-",U26/S26)</f>
        <v>-</v>
      </c>
      <c r="U26" s="32" t="n">
        <v>0</v>
      </c>
      <c r="V26" s="32" t="n">
        <v>0</v>
      </c>
      <c r="W26" s="71" t="n">
        <v>0</v>
      </c>
      <c r="X26" s="71" t="str">
        <f>IF(ISERROR(Y26/W26),"-",Y26/W26)</f>
        <v>-</v>
      </c>
      <c r="Y26" s="71" t="n">
        <v>0</v>
      </c>
      <c r="Z26" s="71" t="n">
        <v>5.55</v>
      </c>
      <c r="AA26" s="71" t="n">
        <v>5.55</v>
      </c>
      <c r="AB26" s="71" t="n">
        <f>IF(ISERROR(AC26/AA26),"-",AC26/AA26)</f>
        <v>3600</v>
      </c>
      <c r="AC26" s="71" t="n">
        <v>19980</v>
      </c>
      <c r="AD26" s="71" t="n">
        <v>3.5</v>
      </c>
      <c r="AE26" s="71" t="n">
        <v>3.5</v>
      </c>
      <c r="AF26" s="71" t="n">
        <f>IF(ISERROR(AG26/AE26),"-",AG26/AE26)</f>
        <v>4200</v>
      </c>
      <c r="AG26" s="71" t="n">
        <v>14700</v>
      </c>
    </row>
    <row r="27" ht="23.1" customHeight="true">
      <c r="A27" s="14" t="s">
        <v>23</v>
      </c>
      <c r="B27" s="25" t="n">
        <f>SUM(E27,I27,M27,R27,V27,Z27,AD27)</f>
        <v>1713.59</v>
      </c>
      <c r="C27" s="32" t="n">
        <f>SUM(F27,J27,N27,S27,W27,AA27,AE27)</f>
        <v>1689.59</v>
      </c>
      <c r="D27" s="32" t="n">
        <f>SUM(H27,L27,P27,U27,Y27,AC27,AG27)</f>
        <v>5037920</v>
      </c>
      <c r="E27" s="32" t="n">
        <v>1</v>
      </c>
      <c r="F27" s="32" t="n">
        <v>1</v>
      </c>
      <c r="G27" s="32" t="n">
        <f>IF(ISERROR(H27/F27),"-",H27/F27)</f>
        <v>16000</v>
      </c>
      <c r="H27" s="32" t="n">
        <v>16000</v>
      </c>
      <c r="I27" s="32" t="n">
        <v>0.8</v>
      </c>
      <c r="J27" s="32" t="n">
        <v>0.8</v>
      </c>
      <c r="K27" s="32" t="n">
        <f>IF(ISERROR(L27/J27),"-",L27/J27)</f>
        <v>12900</v>
      </c>
      <c r="L27" s="32" t="n">
        <v>10320</v>
      </c>
      <c r="M27" s="32" t="n">
        <v>4.2</v>
      </c>
      <c r="N27" s="32" t="n">
        <v>4.2</v>
      </c>
      <c r="O27" s="32" t="n">
        <f>IF(ISERROR(P27/N27),"-",P27/N27)</f>
        <v>16000</v>
      </c>
      <c r="P27" s="32" t="n">
        <v>67200</v>
      </c>
      <c r="Q27" s="66" t="s">
        <v>23</v>
      </c>
      <c r="R27" s="32" t="n">
        <v>4.5</v>
      </c>
      <c r="S27" s="32" t="n">
        <v>4.5</v>
      </c>
      <c r="T27" s="32" t="n">
        <f>IF(ISERROR(U27/S27),"-",U27/S27)</f>
        <v>33000</v>
      </c>
      <c r="U27" s="32" t="n">
        <v>148500</v>
      </c>
      <c r="V27" s="32" t="n">
        <v>2.5</v>
      </c>
      <c r="W27" s="71" t="n">
        <v>2.5</v>
      </c>
      <c r="X27" s="71" t="n">
        <f>IF(ISERROR(Y27/W27),"-",Y27/W27)</f>
        <v>6300</v>
      </c>
      <c r="Y27" s="71" t="n">
        <v>15750</v>
      </c>
      <c r="Z27" s="71" t="n">
        <v>516.89</v>
      </c>
      <c r="AA27" s="71" t="n">
        <v>499.24</v>
      </c>
      <c r="AB27" s="71" t="n">
        <f>IF(ISERROR(AC27/AA27),"-",AC27/AA27)</f>
        <v>2500</v>
      </c>
      <c r="AC27" s="71" t="n">
        <v>1248100</v>
      </c>
      <c r="AD27" s="71" t="n">
        <v>1183.7</v>
      </c>
      <c r="AE27" s="71" t="n">
        <v>1177.35</v>
      </c>
      <c r="AF27" s="71" t="n">
        <f>IF(ISERROR(AG27/AE27),"-",AG27/AE27)</f>
        <v>3000</v>
      </c>
      <c r="AG27" s="71" t="n">
        <v>3532050</v>
      </c>
    </row>
    <row r="28" ht="23.1" customHeight="true">
      <c r="A28" s="14" t="s">
        <v>24</v>
      </c>
      <c r="B28" s="25" t="n">
        <f>SUM(E28,I28,M28,R28,V28,Z28,AD28)</f>
        <v>1507.39</v>
      </c>
      <c r="C28" s="32" t="n">
        <f>SUM(F28,J28,N28,S28,W28,AA28,AE28)</f>
        <v>1507.39</v>
      </c>
      <c r="D28" s="32" t="n">
        <f>SUM(H28,L28,P28,U28,Y28,AC28,AG28)</f>
        <v>3032003</v>
      </c>
      <c r="E28" s="32" t="n">
        <v>1.5</v>
      </c>
      <c r="F28" s="32" t="n">
        <v>1.5</v>
      </c>
      <c r="G28" s="32" t="n">
        <f>IF(ISERROR(H28/F28),"-",H28/F28)</f>
        <v>17400</v>
      </c>
      <c r="H28" s="32" t="n">
        <v>26100</v>
      </c>
      <c r="I28" s="32" t="n">
        <v>1.9</v>
      </c>
      <c r="J28" s="32" t="n">
        <v>1.9</v>
      </c>
      <c r="K28" s="32" t="n">
        <f>IF(ISERROR(L28/J28),"-",L28/J28)</f>
        <v>16500</v>
      </c>
      <c r="L28" s="32" t="n">
        <v>31350</v>
      </c>
      <c r="M28" s="32" t="n">
        <v>2.1</v>
      </c>
      <c r="N28" s="32" t="n">
        <v>2.1</v>
      </c>
      <c r="O28" s="32" t="n">
        <f>IF(ISERROR(P28/N28),"-",P28/N28)</f>
        <v>15200</v>
      </c>
      <c r="P28" s="32" t="n">
        <v>31920</v>
      </c>
      <c r="Q28" s="66" t="s">
        <v>24</v>
      </c>
      <c r="R28" s="32" t="n">
        <v>0.7</v>
      </c>
      <c r="S28" s="32" t="n">
        <v>0.7</v>
      </c>
      <c r="T28" s="32" t="n">
        <f>IF(ISERROR(U28/S28),"-",U28/S28)</f>
        <v>39000</v>
      </c>
      <c r="U28" s="32" t="n">
        <v>27300</v>
      </c>
      <c r="V28" s="32" t="n">
        <v>2.55</v>
      </c>
      <c r="W28" s="71" t="n">
        <v>2.55</v>
      </c>
      <c r="X28" s="71" t="n">
        <f>IF(ISERROR(Y28/W28),"-",Y28/W28)</f>
        <v>8800</v>
      </c>
      <c r="Y28" s="71" t="n">
        <v>22440</v>
      </c>
      <c r="Z28" s="71" t="n">
        <v>614.04</v>
      </c>
      <c r="AA28" s="71" t="n">
        <v>614.04</v>
      </c>
      <c r="AB28" s="71" t="n">
        <f>IF(ISERROR(AC28/AA28),"-",AC28/AA28)</f>
        <v>1829.99967428832</v>
      </c>
      <c r="AC28" s="71" t="n">
        <v>1123693</v>
      </c>
      <c r="AD28" s="71" t="n">
        <v>884.6</v>
      </c>
      <c r="AE28" s="71" t="n">
        <v>884.6</v>
      </c>
      <c r="AF28" s="71" t="n">
        <f>IF(ISERROR(AG28/AE28),"-",AG28/AE28)</f>
        <v>2000</v>
      </c>
      <c r="AG28" s="71" t="n">
        <v>1769200</v>
      </c>
    </row>
    <row r="29" ht="23.1" customHeight="true">
      <c r="A29" s="14" t="s">
        <v>25</v>
      </c>
      <c r="B29" s="25" t="n">
        <f>SUM(E29,I29,M29,R29,V29,Z29,AD29)</f>
        <v>94.64</v>
      </c>
      <c r="C29" s="32" t="n">
        <f>SUM(F29,J29,N29,S29,W29,AA29,AE29)</f>
        <v>94.64</v>
      </c>
      <c r="D29" s="32" t="n">
        <f>SUM(H29,L29,P29,U29,Y29,AC29,AG29)</f>
        <v>629607</v>
      </c>
      <c r="E29" s="32" t="n">
        <v>0</v>
      </c>
      <c r="F29" s="32" t="n">
        <v>0</v>
      </c>
      <c r="G29" s="32" t="str">
        <f>IF(ISERROR(H29/F29),"-",H29/F29)</f>
        <v>-</v>
      </c>
      <c r="H29" s="32" t="n">
        <v>0</v>
      </c>
      <c r="I29" s="32" t="n">
        <v>0.02</v>
      </c>
      <c r="J29" s="32" t="n">
        <v>0.02</v>
      </c>
      <c r="K29" s="32" t="n">
        <f>IF(ISERROR(L29/J29),"-",L29/J29)</f>
        <v>15600</v>
      </c>
      <c r="L29" s="32" t="n">
        <v>312</v>
      </c>
      <c r="M29" s="32" t="n">
        <v>0</v>
      </c>
      <c r="N29" s="32" t="n">
        <v>0</v>
      </c>
      <c r="O29" s="32" t="str">
        <f>IF(ISERROR(P29/N29),"-",P29/N29)</f>
        <v>-</v>
      </c>
      <c r="P29" s="32" t="n">
        <v>0</v>
      </c>
      <c r="Q29" s="66" t="s">
        <v>25</v>
      </c>
      <c r="R29" s="32" t="n">
        <v>0.17</v>
      </c>
      <c r="S29" s="32" t="n">
        <v>0.17</v>
      </c>
      <c r="T29" s="32" t="n">
        <f>IF(ISERROR(U29/S29),"-",U29/S29)</f>
        <v>37000</v>
      </c>
      <c r="U29" s="32" t="n">
        <v>6290</v>
      </c>
      <c r="V29" s="32" t="n">
        <v>0.52</v>
      </c>
      <c r="W29" s="71" t="n">
        <v>0.52</v>
      </c>
      <c r="X29" s="71" t="n">
        <f>IF(ISERROR(Y29/W29),"-",Y29/W29)</f>
        <v>10519.2307692308</v>
      </c>
      <c r="Y29" s="71" t="n">
        <v>5470</v>
      </c>
      <c r="Z29" s="71" t="n">
        <v>63.51</v>
      </c>
      <c r="AA29" s="71" t="n">
        <v>63.51</v>
      </c>
      <c r="AB29" s="71" t="n">
        <f>IF(ISERROR(AC29/AA29),"-",AC29/AA29)</f>
        <v>5700</v>
      </c>
      <c r="AC29" s="71" t="n">
        <v>362007</v>
      </c>
      <c r="AD29" s="71" t="n">
        <v>30.42</v>
      </c>
      <c r="AE29" s="71" t="n">
        <v>30.42</v>
      </c>
      <c r="AF29" s="71" t="n">
        <f>IF(ISERROR(AG29/AE29),"-",AG29/AE29)</f>
        <v>8400</v>
      </c>
      <c r="AG29" s="71" t="n">
        <v>255528</v>
      </c>
    </row>
    <row r="30" ht="23.1" customHeight="true">
      <c r="A30" s="14" t="s">
        <v>26</v>
      </c>
      <c r="B30" s="25" t="n">
        <f>SUM(E30,I30,M30,R30,V30,Z30,AD30)</f>
        <v>4063.95</v>
      </c>
      <c r="C30" s="32" t="n">
        <f>SUM(F30,J30,N30,S30,W30,AA30,AE30)</f>
        <v>4063.95</v>
      </c>
      <c r="D30" s="32" t="n">
        <f>SUM(H30,L30,P30,U30,Y30,AC30,AG30)</f>
        <v>32261630</v>
      </c>
      <c r="E30" s="32" t="n">
        <v>1713.95</v>
      </c>
      <c r="F30" s="32" t="n">
        <v>1713.95</v>
      </c>
      <c r="G30" s="32" t="n">
        <f>IF(ISERROR(H30/F30),"-",H30/F30)</f>
        <v>10680</v>
      </c>
      <c r="H30" s="32" t="n">
        <v>18304986</v>
      </c>
      <c r="I30" s="32" t="n">
        <v>1882.4</v>
      </c>
      <c r="J30" s="32" t="n">
        <v>1882.4</v>
      </c>
      <c r="K30" s="32" t="n">
        <f>IF(ISERROR(L30/J30),"-",L30/J30)</f>
        <v>5760</v>
      </c>
      <c r="L30" s="32" t="n">
        <v>10842624</v>
      </c>
      <c r="M30" s="32" t="n">
        <v>8.5</v>
      </c>
      <c r="N30" s="32" t="n">
        <v>8.5</v>
      </c>
      <c r="O30" s="32" t="n">
        <f>IF(ISERROR(P30/N30),"-",P30/N30)</f>
        <v>12480</v>
      </c>
      <c r="P30" s="32" t="n">
        <v>106080</v>
      </c>
      <c r="Q30" s="66" t="s">
        <v>26</v>
      </c>
      <c r="R30" s="32" t="n">
        <v>3</v>
      </c>
      <c r="S30" s="32" t="n">
        <v>3</v>
      </c>
      <c r="T30" s="32" t="n">
        <f>IF(ISERROR(U30/S30),"-",U30/S30)</f>
        <v>30000</v>
      </c>
      <c r="U30" s="32" t="n">
        <v>90000</v>
      </c>
      <c r="V30" s="32" t="n">
        <v>455.6</v>
      </c>
      <c r="W30" s="71" t="n">
        <v>455.6</v>
      </c>
      <c r="X30" s="71" t="n">
        <f>IF(ISERROR(Y30/W30),"-",Y30/W30)</f>
        <v>6400</v>
      </c>
      <c r="Y30" s="71" t="n">
        <v>2915840</v>
      </c>
      <c r="Z30" s="71" t="n">
        <v>0.5</v>
      </c>
      <c r="AA30" s="71" t="n">
        <v>0.5</v>
      </c>
      <c r="AB30" s="71" t="n">
        <f>IF(ISERROR(AC30/AA30),"-",AC30/AA30)</f>
        <v>4200</v>
      </c>
      <c r="AC30" s="71" t="n">
        <v>2100</v>
      </c>
      <c r="AD30" s="71" t="n">
        <v>0</v>
      </c>
      <c r="AE30" s="71" t="n">
        <v>0</v>
      </c>
      <c r="AF30" s="71" t="str">
        <f>IF(ISERROR(AG30/AE30),"-",AG30/AE30)</f>
        <v>-</v>
      </c>
      <c r="AG30" s="71" t="n">
        <v>0</v>
      </c>
    </row>
    <row r="31" ht="23.1" customHeight="true">
      <c r="A31" s="14" t="s">
        <v>27</v>
      </c>
      <c r="B31" s="25" t="n">
        <f>SUM(E31,I31,M31,R31,V31,Z31,AD31)</f>
        <v>0</v>
      </c>
      <c r="C31" s="32" t="n">
        <f>SUM(F31,J31,N31,S31,W31,AA31,AE31)</f>
        <v>0</v>
      </c>
      <c r="D31" s="32" t="n">
        <f>SUM(H31,L31,P31,U31,Y31,AC31,AG31)</f>
        <v>0</v>
      </c>
      <c r="E31" s="32" t="n">
        <v>0</v>
      </c>
      <c r="F31" s="32" t="n">
        <v>0</v>
      </c>
      <c r="G31" s="32" t="str">
        <f>IF(ISERROR(H31/F31),"-",H31/F31)</f>
        <v>-</v>
      </c>
      <c r="H31" s="32" t="n">
        <v>0</v>
      </c>
      <c r="I31" s="32" t="n">
        <v>0</v>
      </c>
      <c r="J31" s="32" t="n">
        <v>0</v>
      </c>
      <c r="K31" s="32" t="str">
        <f>IF(ISERROR(L31/J31),"-",L31/J31)</f>
        <v>-</v>
      </c>
      <c r="L31" s="32" t="n">
        <v>0</v>
      </c>
      <c r="M31" s="32" t="n">
        <v>0</v>
      </c>
      <c r="N31" s="32" t="n">
        <v>0</v>
      </c>
      <c r="O31" s="32" t="str">
        <f>IF(ISERROR(P31/N31),"-",P31/N31)</f>
        <v>-</v>
      </c>
      <c r="P31" s="32" t="n">
        <v>0</v>
      </c>
      <c r="Q31" s="66" t="s">
        <v>27</v>
      </c>
      <c r="R31" s="32" t="n">
        <v>0</v>
      </c>
      <c r="S31" s="32" t="n">
        <v>0</v>
      </c>
      <c r="T31" s="32" t="str">
        <f>IF(ISERROR(U31/S31),"-",U31/S31)</f>
        <v>-</v>
      </c>
      <c r="U31" s="32" t="n">
        <v>0</v>
      </c>
      <c r="V31" s="32" t="n">
        <v>0</v>
      </c>
      <c r="W31" s="71" t="n">
        <v>0</v>
      </c>
      <c r="X31" s="71" t="str">
        <f>IF(ISERROR(Y31/W31),"-",Y31/W31)</f>
        <v>-</v>
      </c>
      <c r="Y31" s="71" t="n">
        <v>0</v>
      </c>
      <c r="Z31" s="71" t="n">
        <v>0</v>
      </c>
      <c r="AA31" s="71" t="n">
        <v>0</v>
      </c>
      <c r="AB31" s="71" t="str">
        <f>IF(ISERROR(AC31/AA31),"-",AC31/AA31)</f>
        <v>-</v>
      </c>
      <c r="AC31" s="71" t="n">
        <v>0</v>
      </c>
      <c r="AD31" s="71" t="n">
        <v>0</v>
      </c>
      <c r="AE31" s="71" t="n">
        <v>0</v>
      </c>
      <c r="AF31" s="71" t="str">
        <f>IF(ISERROR(AG31/AE31),"-",AG31/AE31)</f>
        <v>-</v>
      </c>
      <c r="AG31" s="71" t="n">
        <v>0</v>
      </c>
    </row>
    <row r="32" ht="23.1" customHeight="true">
      <c r="A32" s="14" t="s">
        <v>28</v>
      </c>
      <c r="B32" s="25" t="n">
        <f>SUM(E32,I32,M32,R32,V32,Z32,AD32)</f>
        <v>0</v>
      </c>
      <c r="C32" s="32" t="n">
        <f>SUM(F32,J32,N32,S32,W32,AA32,AE32)</f>
        <v>0</v>
      </c>
      <c r="D32" s="32" t="n">
        <f>SUM(H32,L32,P32,U32,Y32,AC32,AG32)</f>
        <v>0</v>
      </c>
      <c r="E32" s="32" t="n">
        <v>0</v>
      </c>
      <c r="F32" s="32" t="n">
        <v>0</v>
      </c>
      <c r="G32" s="32" t="str">
        <f>IF(ISERROR(H32/F32),"-",H32/F32)</f>
        <v>-</v>
      </c>
      <c r="H32" s="32" t="n">
        <v>0</v>
      </c>
      <c r="I32" s="32" t="n">
        <v>0</v>
      </c>
      <c r="J32" s="32" t="n">
        <v>0</v>
      </c>
      <c r="K32" s="32" t="str">
        <f>IF(ISERROR(L32/J32),"-",L32/J32)</f>
        <v>-</v>
      </c>
      <c r="L32" s="32" t="n">
        <v>0</v>
      </c>
      <c r="M32" s="32" t="n">
        <v>0</v>
      </c>
      <c r="N32" s="32" t="n">
        <v>0</v>
      </c>
      <c r="O32" s="32" t="str">
        <f>IF(ISERROR(P32/N32),"-",P32/N32)</f>
        <v>-</v>
      </c>
      <c r="P32" s="32" t="n">
        <v>0</v>
      </c>
      <c r="Q32" s="66" t="s">
        <v>28</v>
      </c>
      <c r="R32" s="32" t="n">
        <v>0</v>
      </c>
      <c r="S32" s="32" t="n">
        <v>0</v>
      </c>
      <c r="T32" s="32" t="str">
        <f>IF(ISERROR(U32/S32),"-",U32/S32)</f>
        <v>-</v>
      </c>
      <c r="U32" s="32" t="n">
        <v>0</v>
      </c>
      <c r="V32" s="32" t="n">
        <v>0</v>
      </c>
      <c r="W32" s="71" t="n">
        <v>0</v>
      </c>
      <c r="X32" s="71" t="str">
        <f>IF(ISERROR(Y32/W32),"-",Y32/W32)</f>
        <v>-</v>
      </c>
      <c r="Y32" s="71" t="n">
        <v>0</v>
      </c>
      <c r="Z32" s="71" t="n">
        <v>0</v>
      </c>
      <c r="AA32" s="71" t="n">
        <v>0</v>
      </c>
      <c r="AB32" s="71" t="str">
        <f>IF(ISERROR(AC32/AA32),"-",AC32/AA32)</f>
        <v>-</v>
      </c>
      <c r="AC32" s="71" t="n">
        <v>0</v>
      </c>
      <c r="AD32" s="71" t="n">
        <v>0</v>
      </c>
      <c r="AE32" s="71" t="n">
        <v>0</v>
      </c>
      <c r="AF32" s="71" t="str">
        <f>IF(ISERROR(AG32/AE32),"-",AG32/AE32)</f>
        <v>-</v>
      </c>
      <c r="AG32" s="71" t="n">
        <v>0</v>
      </c>
    </row>
    <row r="33" ht="23.1" customHeight="true">
      <c r="A33" s="14" t="s">
        <v>29</v>
      </c>
      <c r="B33" s="25" t="n">
        <f>SUM(E33,I33,M33,R33,V33,Z33,AD33)</f>
        <v>0</v>
      </c>
      <c r="C33" s="32" t="n">
        <f>SUM(F33,J33,N33,S33,W33,AA33,AE33)</f>
        <v>0</v>
      </c>
      <c r="D33" s="32" t="n">
        <f>SUM(H33,L33,P33,U33,Y33,AC33,AG33)</f>
        <v>0</v>
      </c>
      <c r="E33" s="32" t="n">
        <v>0</v>
      </c>
      <c r="F33" s="32" t="n">
        <v>0</v>
      </c>
      <c r="G33" s="32" t="str">
        <f>IF(ISERROR(H33/F33),"-",H33/F33)</f>
        <v>-</v>
      </c>
      <c r="H33" s="32" t="n">
        <v>0</v>
      </c>
      <c r="I33" s="32" t="n">
        <v>0</v>
      </c>
      <c r="J33" s="32" t="n">
        <v>0</v>
      </c>
      <c r="K33" s="32" t="str">
        <f>IF(ISERROR(L33/J33),"-",L33/J33)</f>
        <v>-</v>
      </c>
      <c r="L33" s="32" t="n">
        <v>0</v>
      </c>
      <c r="M33" s="32" t="n">
        <v>0</v>
      </c>
      <c r="N33" s="32" t="n">
        <v>0</v>
      </c>
      <c r="O33" s="32" t="str">
        <f>IF(ISERROR(P33/N33),"-",P33/N33)</f>
        <v>-</v>
      </c>
      <c r="P33" s="32" t="n">
        <v>0</v>
      </c>
      <c r="Q33" s="66" t="s">
        <v>29</v>
      </c>
      <c r="R33" s="32" t="n">
        <v>0</v>
      </c>
      <c r="S33" s="32" t="n">
        <v>0</v>
      </c>
      <c r="T33" s="32" t="str">
        <f>IF(ISERROR(U33/S33),"-",U33/S33)</f>
        <v>-</v>
      </c>
      <c r="U33" s="32" t="n">
        <v>0</v>
      </c>
      <c r="V33" s="32" t="n">
        <v>0</v>
      </c>
      <c r="W33" s="71" t="n">
        <v>0</v>
      </c>
      <c r="X33" s="71" t="str">
        <f>IF(ISERROR(Y33/W33),"-",Y33/W33)</f>
        <v>-</v>
      </c>
      <c r="Y33" s="71" t="n">
        <v>0</v>
      </c>
      <c r="Z33" s="71" t="n">
        <v>0</v>
      </c>
      <c r="AA33" s="71" t="n">
        <v>0</v>
      </c>
      <c r="AB33" s="71" t="str">
        <f>IF(ISERROR(AC33/AA33),"-",AC33/AA33)</f>
        <v>-</v>
      </c>
      <c r="AC33" s="71" t="n">
        <v>0</v>
      </c>
      <c r="AD33" s="71" t="n">
        <v>0</v>
      </c>
      <c r="AE33" s="71" t="n">
        <v>0</v>
      </c>
      <c r="AF33" s="71" t="str">
        <f>IF(ISERROR(AG33/AE33),"-",AG33/AE33)</f>
        <v>-</v>
      </c>
      <c r="AG33" s="71" t="n">
        <v>0</v>
      </c>
    </row>
    <row r="34" ht="23.1" customHeight="true">
      <c r="A34" s="14" t="s">
        <v>30</v>
      </c>
      <c r="B34" s="25" t="n">
        <f>SUM(E34,I34,M34,R34,V34,Z34,AD34)</f>
        <v>0</v>
      </c>
      <c r="C34" s="32" t="n">
        <f>SUM(F34,J34,N34,S34,W34,AA34,AE34)</f>
        <v>0</v>
      </c>
      <c r="D34" s="32" t="n">
        <f>SUM(H34,L34,P34,U34,Y34,AC34,AG34)</f>
        <v>0</v>
      </c>
      <c r="E34" s="32" t="n">
        <v>0</v>
      </c>
      <c r="F34" s="32" t="n">
        <v>0</v>
      </c>
      <c r="G34" s="32" t="str">
        <f>IF(ISERROR(H34/F34),"-",H34/F34)</f>
        <v>-</v>
      </c>
      <c r="H34" s="32" t="n">
        <v>0</v>
      </c>
      <c r="I34" s="32" t="n">
        <v>0</v>
      </c>
      <c r="J34" s="32" t="n">
        <v>0</v>
      </c>
      <c r="K34" s="32" t="str">
        <f>IF(ISERROR(L34/J34),"-",L34/J34)</f>
        <v>-</v>
      </c>
      <c r="L34" s="32" t="n">
        <v>0</v>
      </c>
      <c r="M34" s="32" t="n">
        <v>0</v>
      </c>
      <c r="N34" s="32" t="n">
        <v>0</v>
      </c>
      <c r="O34" s="32" t="str">
        <f>IF(ISERROR(P34/N34),"-",P34/N34)</f>
        <v>-</v>
      </c>
      <c r="P34" s="32" t="n">
        <v>0</v>
      </c>
      <c r="Q34" s="66" t="s">
        <v>30</v>
      </c>
      <c r="R34" s="32" t="n">
        <v>0</v>
      </c>
      <c r="S34" s="32" t="n">
        <v>0</v>
      </c>
      <c r="T34" s="32" t="str">
        <f>IF(ISERROR(U34/S34),"-",U34/S34)</f>
        <v>-</v>
      </c>
      <c r="U34" s="32" t="n">
        <v>0</v>
      </c>
      <c r="V34" s="32" t="n">
        <v>0</v>
      </c>
      <c r="W34" s="71" t="n">
        <v>0</v>
      </c>
      <c r="X34" s="71" t="str">
        <f>IF(ISERROR(Y34/W34),"-",Y34/W34)</f>
        <v>-</v>
      </c>
      <c r="Y34" s="71" t="n">
        <v>0</v>
      </c>
      <c r="Z34" s="71" t="n">
        <v>0</v>
      </c>
      <c r="AA34" s="71" t="n">
        <v>0</v>
      </c>
      <c r="AB34" s="71" t="str">
        <f>IF(ISERROR(AC34/AA34),"-",AC34/AA34)</f>
        <v>-</v>
      </c>
      <c r="AC34" s="71" t="n">
        <v>0</v>
      </c>
      <c r="AD34" s="71" t="n">
        <v>0</v>
      </c>
      <c r="AE34" s="71" t="n">
        <v>0</v>
      </c>
      <c r="AF34" s="71" t="str">
        <f>IF(ISERROR(AG34/AE34),"-",AG34/AE34)</f>
        <v>-</v>
      </c>
      <c r="AG34" s="71" t="n">
        <v>0</v>
      </c>
    </row>
    <row r="35" ht="23.1" customHeight="true">
      <c r="A35" s="14" t="s">
        <v>31</v>
      </c>
      <c r="B35" s="25" t="n">
        <f>SUM(E35,I35,M35,R35,V35,Z35,AD35)</f>
        <v>0.1</v>
      </c>
      <c r="C35" s="32" t="n">
        <f>SUM(F35,J35,N35,S35,W35,AA35,AE35)</f>
        <v>0.1</v>
      </c>
      <c r="D35" s="32" t="n">
        <f>SUM(H35,L35,P35,U35,Y35,AC35,AG35)</f>
        <v>640</v>
      </c>
      <c r="E35" s="32" t="n">
        <v>0</v>
      </c>
      <c r="F35" s="32" t="n">
        <v>0</v>
      </c>
      <c r="G35" s="32" t="str">
        <f>IF(ISERROR(H35/F35),"-",H35/F35)</f>
        <v>-</v>
      </c>
      <c r="H35" s="32" t="n">
        <v>0</v>
      </c>
      <c r="I35" s="32" t="n">
        <v>0</v>
      </c>
      <c r="J35" s="32" t="n">
        <v>0</v>
      </c>
      <c r="K35" s="32" t="str">
        <f>IF(ISERROR(L35/J35),"-",L35/J35)</f>
        <v>-</v>
      </c>
      <c r="L35" s="32" t="n">
        <v>0</v>
      </c>
      <c r="M35" s="32" t="n">
        <v>0</v>
      </c>
      <c r="N35" s="32" t="n">
        <v>0</v>
      </c>
      <c r="O35" s="32" t="str">
        <f>IF(ISERROR(P35/N35),"-",P35/N35)</f>
        <v>-</v>
      </c>
      <c r="P35" s="32" t="n">
        <v>0</v>
      </c>
      <c r="Q35" s="66" t="s">
        <v>31</v>
      </c>
      <c r="R35" s="32" t="n">
        <v>0</v>
      </c>
      <c r="S35" s="32" t="n">
        <v>0</v>
      </c>
      <c r="T35" s="32" t="str">
        <f>IF(ISERROR(U35/S35),"-",U35/S35)</f>
        <v>-</v>
      </c>
      <c r="U35" s="32" t="n">
        <v>0</v>
      </c>
      <c r="V35" s="32" t="n">
        <v>0</v>
      </c>
      <c r="W35" s="71" t="n">
        <v>0</v>
      </c>
      <c r="X35" s="71" t="str">
        <f>IF(ISERROR(Y35/W35),"-",Y35/W35)</f>
        <v>-</v>
      </c>
      <c r="Y35" s="71" t="n">
        <v>0</v>
      </c>
      <c r="Z35" s="71" t="n">
        <v>0</v>
      </c>
      <c r="AA35" s="71" t="n">
        <v>0</v>
      </c>
      <c r="AB35" s="71" t="str">
        <f>IF(ISERROR(AC35/AA35),"-",AC35/AA35)</f>
        <v>-</v>
      </c>
      <c r="AC35" s="71" t="n">
        <v>0</v>
      </c>
      <c r="AD35" s="71" t="n">
        <v>0.1</v>
      </c>
      <c r="AE35" s="71" t="n">
        <v>0.1</v>
      </c>
      <c r="AF35" s="71" t="n">
        <f>IF(ISERROR(AG35/AE35),"-",AG35/AE35)</f>
        <v>6400</v>
      </c>
      <c r="AG35" s="71" t="n">
        <v>640</v>
      </c>
    </row>
    <row r="36" ht="23.1" customHeight="true">
      <c r="A36" s="14" t="s">
        <v>32</v>
      </c>
      <c r="B36" s="25" t="n">
        <f>SUM(E36,I36,M36,R36,V36,Z36,AD36)</f>
        <v>5.24</v>
      </c>
      <c r="C36" s="32" t="n">
        <f>SUM(F36,J36,N36,S36,W36,AA36,AE36)</f>
        <v>5.24</v>
      </c>
      <c r="D36" s="32" t="n">
        <f>SUM(H36,L36,P36,U36,Y36,AC36,AG36)</f>
        <v>25938</v>
      </c>
      <c r="E36" s="32" t="n">
        <v>0.14</v>
      </c>
      <c r="F36" s="32" t="n">
        <v>0.14</v>
      </c>
      <c r="G36" s="32" t="n">
        <f>IF(ISERROR(H36/F36),"-",H36/F36)</f>
        <v>21300</v>
      </c>
      <c r="H36" s="32" t="n">
        <v>2982</v>
      </c>
      <c r="I36" s="32" t="n">
        <v>0</v>
      </c>
      <c r="J36" s="32" t="n">
        <v>0</v>
      </c>
      <c r="K36" s="32" t="str">
        <f>IF(ISERROR(L36/J36),"-",L36/J36)</f>
        <v>-</v>
      </c>
      <c r="L36" s="32" t="n">
        <v>0</v>
      </c>
      <c r="M36" s="32" t="n">
        <v>0</v>
      </c>
      <c r="N36" s="32" t="n">
        <v>0</v>
      </c>
      <c r="O36" s="32" t="str">
        <f>IF(ISERROR(P36/N36),"-",P36/N36)</f>
        <v>-</v>
      </c>
      <c r="P36" s="32" t="n">
        <v>0</v>
      </c>
      <c r="Q36" s="66" t="s">
        <v>32</v>
      </c>
      <c r="R36" s="32" t="n">
        <v>0</v>
      </c>
      <c r="S36" s="32" t="n">
        <v>0</v>
      </c>
      <c r="T36" s="32" t="str">
        <f>IF(ISERROR(U36/S36),"-",U36/S36)</f>
        <v>-</v>
      </c>
      <c r="U36" s="32" t="n">
        <v>0</v>
      </c>
      <c r="V36" s="32" t="n">
        <v>0.35</v>
      </c>
      <c r="W36" s="71" t="n">
        <v>0.35</v>
      </c>
      <c r="X36" s="71" t="n">
        <f>IF(ISERROR(Y36/W36),"-",Y36/W36)</f>
        <v>5925.71428571429</v>
      </c>
      <c r="Y36" s="71" t="n">
        <v>2074</v>
      </c>
      <c r="Z36" s="71" t="n">
        <v>3.6</v>
      </c>
      <c r="AA36" s="71" t="n">
        <v>3.6</v>
      </c>
      <c r="AB36" s="71" t="n">
        <f>IF(ISERROR(AC36/AA36),"-",AC36/AA36)</f>
        <v>3900</v>
      </c>
      <c r="AC36" s="71" t="n">
        <v>14040</v>
      </c>
      <c r="AD36" s="71" t="n">
        <v>1.15</v>
      </c>
      <c r="AE36" s="71" t="n">
        <v>1.15</v>
      </c>
      <c r="AF36" s="71" t="n">
        <f>IF(ISERROR(AG36/AE36),"-",AG36/AE36)</f>
        <v>5949.5652173913</v>
      </c>
      <c r="AG36" s="71" t="n">
        <v>6842</v>
      </c>
    </row>
    <row r="37" ht="23.1" customHeight="true">
      <c r="A37" s="14" t="s">
        <v>33</v>
      </c>
      <c r="B37" s="25" t="n">
        <f>SUM(E37,I37,M37,R37,V37,Z37,AD37)</f>
        <v>4.97</v>
      </c>
      <c r="C37" s="32" t="n">
        <f>SUM(F37,J37,N37,S37,W37,AA37,AE37)</f>
        <v>4.97</v>
      </c>
      <c r="D37" s="32" t="n">
        <f>SUM(H37,L37,P37,U37,Y37,AC37,AG37)</f>
        <v>10362</v>
      </c>
      <c r="E37" s="32" t="n">
        <v>0</v>
      </c>
      <c r="F37" s="32" t="n">
        <v>0</v>
      </c>
      <c r="G37" s="32" t="str">
        <f>IF(ISERROR(H37/F37),"-",H37/F37)</f>
        <v>-</v>
      </c>
      <c r="H37" s="32" t="n">
        <v>0</v>
      </c>
      <c r="I37" s="32" t="n">
        <v>0.12</v>
      </c>
      <c r="J37" s="32" t="n">
        <v>0.12</v>
      </c>
      <c r="K37" s="32" t="n">
        <f>IF(ISERROR(L37/J37),"-",L37/J37)</f>
        <v>9000</v>
      </c>
      <c r="L37" s="32" t="n">
        <v>1080</v>
      </c>
      <c r="M37" s="32" t="n">
        <v>0</v>
      </c>
      <c r="N37" s="32" t="n">
        <v>0</v>
      </c>
      <c r="O37" s="32" t="str">
        <f>IF(ISERROR(P37/N37),"-",P37/N37)</f>
        <v>-</v>
      </c>
      <c r="P37" s="32" t="n">
        <v>0</v>
      </c>
      <c r="Q37" s="66" t="s">
        <v>33</v>
      </c>
      <c r="R37" s="32" t="n">
        <v>0</v>
      </c>
      <c r="S37" s="32" t="n">
        <v>0</v>
      </c>
      <c r="T37" s="32" t="str">
        <f>IF(ISERROR(U37/S37),"-",U37/S37)</f>
        <v>-</v>
      </c>
      <c r="U37" s="32" t="n">
        <v>0</v>
      </c>
      <c r="V37" s="32" t="n">
        <v>0</v>
      </c>
      <c r="W37" s="71" t="n">
        <v>0</v>
      </c>
      <c r="X37" s="71" t="str">
        <f>IF(ISERROR(Y37/W37),"-",Y37/W37)</f>
        <v>-</v>
      </c>
      <c r="Y37" s="71" t="n">
        <v>0</v>
      </c>
      <c r="Z37" s="71" t="n">
        <v>0.4</v>
      </c>
      <c r="AA37" s="71" t="n">
        <v>0.4</v>
      </c>
      <c r="AB37" s="71" t="n">
        <f>IF(ISERROR(AC37/AA37),"-",AC37/AA37)</f>
        <v>1920</v>
      </c>
      <c r="AC37" s="71" t="n">
        <v>768</v>
      </c>
      <c r="AD37" s="71" t="n">
        <v>4.45</v>
      </c>
      <c r="AE37" s="71" t="n">
        <v>4.45</v>
      </c>
      <c r="AF37" s="71" t="n">
        <f>IF(ISERROR(AG37/AE37),"-",AG37/AE37)</f>
        <v>1913.25842696629</v>
      </c>
      <c r="AG37" s="71" t="n">
        <v>8514</v>
      </c>
    </row>
    <row r="38" ht="23.1" customHeight="true">
      <c r="A38" s="15" t="s">
        <v>34</v>
      </c>
      <c r="B38" s="26" t="n">
        <f>SUM(E38,I38,M38,R38,V38,Z38,AD38)</f>
        <v>355.79</v>
      </c>
      <c r="C38" s="33" t="n">
        <f>SUM(F38,J38,N38,S38,W38,AA38,AE38)</f>
        <v>355.79</v>
      </c>
      <c r="D38" s="33" t="n">
        <f>SUM(H38,L38,P38,U38,Y38,AC38,AG38)</f>
        <v>4525309</v>
      </c>
      <c r="E38" s="33" t="n">
        <v>2.62</v>
      </c>
      <c r="F38" s="33" t="n">
        <v>2.62</v>
      </c>
      <c r="G38" s="33" t="n">
        <f>IF(ISERROR(H38/F38),"-",H38/F38)</f>
        <v>18231.2977099237</v>
      </c>
      <c r="H38" s="33" t="n">
        <v>47766</v>
      </c>
      <c r="I38" s="33" t="n">
        <v>1.2</v>
      </c>
      <c r="J38" s="33" t="n">
        <v>1.2</v>
      </c>
      <c r="K38" s="33" t="n">
        <f>IF(ISERROR(L38/J38),"-",L38/J38)</f>
        <v>17600</v>
      </c>
      <c r="L38" s="33" t="n">
        <v>21120</v>
      </c>
      <c r="M38" s="33" t="n">
        <v>196.13</v>
      </c>
      <c r="N38" s="33" t="n">
        <v>196.13</v>
      </c>
      <c r="O38" s="33" t="n">
        <f>IF(ISERROR(P38/N38),"-",P38/N38)</f>
        <v>20100</v>
      </c>
      <c r="P38" s="33" t="n">
        <v>3942213</v>
      </c>
      <c r="Q38" s="15" t="s">
        <v>34</v>
      </c>
      <c r="R38" s="33" t="n">
        <v>0</v>
      </c>
      <c r="S38" s="33" t="n">
        <v>0</v>
      </c>
      <c r="T38" s="33" t="str">
        <f>IF(ISERROR(U38/S38),"-",U38/S38)</f>
        <v>-</v>
      </c>
      <c r="U38" s="33" t="n">
        <v>0</v>
      </c>
      <c r="V38" s="33" t="n">
        <v>2.75</v>
      </c>
      <c r="W38" s="72" t="n">
        <v>2.75</v>
      </c>
      <c r="X38" s="72" t="n">
        <f>IF(ISERROR(Y38/W38),"-",Y38/W38)</f>
        <v>11780</v>
      </c>
      <c r="Y38" s="72" t="n">
        <v>32395</v>
      </c>
      <c r="Z38" s="72" t="n">
        <v>118.79</v>
      </c>
      <c r="AA38" s="72" t="n">
        <v>118.79</v>
      </c>
      <c r="AB38" s="72" t="n">
        <f>IF(ISERROR(AC38/AA38),"-",AC38/AA38)</f>
        <v>2799.98316356596</v>
      </c>
      <c r="AC38" s="72" t="n">
        <v>332610</v>
      </c>
      <c r="AD38" s="72" t="n">
        <v>34.3</v>
      </c>
      <c r="AE38" s="72" t="n">
        <v>34.3</v>
      </c>
      <c r="AF38" s="72" t="n">
        <f>IF(ISERROR(AG38/AE38),"-",AG38/AE38)</f>
        <v>4350</v>
      </c>
      <c r="AG38" s="72" t="n">
        <v>149205</v>
      </c>
    </row>
    <row r="39" ht="18" customHeight="true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52" t="s">
        <v>51</v>
      </c>
      <c r="N39" s="57"/>
      <c r="O39" s="57"/>
      <c r="P39" s="57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52" t="s">
        <v>65</v>
      </c>
      <c r="AE39" s="57"/>
      <c r="AF39" s="57"/>
      <c r="AG39" s="57"/>
    </row>
    <row r="40">
      <c r="A40" s="16" t="s">
        <v>35</v>
      </c>
      <c r="B40" s="28"/>
      <c r="C40" s="28"/>
      <c r="D40" s="38" t="s">
        <v>43</v>
      </c>
      <c r="E40" s="28"/>
      <c r="F40" s="28"/>
      <c r="G40" s="28"/>
      <c r="H40" s="16" t="s">
        <v>46</v>
      </c>
      <c r="I40" s="28"/>
      <c r="J40" s="28"/>
      <c r="K40" s="28"/>
      <c r="L40" s="38" t="s">
        <v>49</v>
      </c>
      <c r="M40" s="28"/>
      <c r="N40" s="16"/>
      <c r="O40" s="28"/>
      <c r="P40" s="28"/>
      <c r="Q40" s="16" t="s">
        <v>35</v>
      </c>
      <c r="R40" s="16"/>
      <c r="S40" s="28"/>
      <c r="T40" s="38" t="s">
        <v>43</v>
      </c>
      <c r="U40" s="28"/>
      <c r="V40" s="28"/>
      <c r="W40" s="28"/>
      <c r="X40" s="16" t="s">
        <v>46</v>
      </c>
      <c r="Y40" s="28"/>
      <c r="Z40" s="28"/>
      <c r="AA40" s="28"/>
      <c r="AB40" s="38" t="s">
        <v>49</v>
      </c>
    </row>
    <row r="41" ht="25.5" customHeight="true">
      <c r="A41" s="16"/>
      <c r="B41" s="28"/>
      <c r="C41" s="28"/>
      <c r="D41" s="28"/>
      <c r="E41" s="28"/>
      <c r="F41" s="28"/>
      <c r="G41" s="28"/>
      <c r="H41" s="16" t="s">
        <v>47</v>
      </c>
      <c r="I41" s="28"/>
      <c r="J41" s="28"/>
      <c r="K41" s="28"/>
      <c r="L41" s="28"/>
      <c r="M41" s="28"/>
      <c r="N41" s="16"/>
      <c r="O41" s="28"/>
      <c r="P41" s="28"/>
      <c r="Q41" s="16"/>
      <c r="R41" s="16"/>
      <c r="S41" s="28"/>
      <c r="T41" s="28"/>
      <c r="U41" s="28"/>
      <c r="V41" s="28"/>
      <c r="W41" s="28"/>
      <c r="X41" s="16" t="s">
        <v>47</v>
      </c>
    </row>
    <row r="42" ht="28.5" customHeight="true">
      <c r="A42" s="16" t="s">
        <v>36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6" t="s">
        <v>36</v>
      </c>
    </row>
    <row r="43">
      <c r="A43" s="16" t="s">
        <v>37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6" t="s">
        <v>37</v>
      </c>
    </row>
  </sheetData>
  <mergeCells>
    <mergeCell ref="AD39:AG39"/>
    <mergeCell ref="AA7:AA8"/>
    <mergeCell ref="AB7:AB8"/>
    <mergeCell ref="AD7:AD8"/>
    <mergeCell ref="AE7:AE8"/>
    <mergeCell ref="AG7:AG8"/>
    <mergeCell ref="AC7:AC8"/>
    <mergeCell ref="Y2:AD2"/>
    <mergeCell ref="O2:P2"/>
    <mergeCell ref="R3:AD3"/>
    <mergeCell ref="R5:AD5"/>
    <mergeCell ref="A6:A8"/>
    <mergeCell ref="L7:L8"/>
    <mergeCell ref="N7:N8"/>
    <mergeCell ref="O7:O8"/>
    <mergeCell ref="P7:P8"/>
    <mergeCell ref="B7:B8"/>
    <mergeCell ref="AD6:AG6"/>
    <mergeCell ref="F7:F8"/>
    <mergeCell ref="G7:G8"/>
    <mergeCell ref="H7:H8"/>
    <mergeCell ref="J7:J8"/>
    <mergeCell ref="K7:K8"/>
    <mergeCell ref="AF1:AG1"/>
    <mergeCell ref="AF2:AG2"/>
    <mergeCell ref="AE3:AG3"/>
    <mergeCell ref="AE4:AG4"/>
    <mergeCell ref="AE5:AF5"/>
    <mergeCell ref="Z7:Z8"/>
    <mergeCell ref="V6:Y6"/>
    <mergeCell ref="Z6:AC6"/>
    <mergeCell ref="S7:S8"/>
    <mergeCell ref="AF7:AF8"/>
    <mergeCell ref="T7:T8"/>
    <mergeCell ref="U7:U8"/>
    <mergeCell ref="W7:W8"/>
    <mergeCell ref="X7:X8"/>
    <mergeCell ref="Y7:Y8"/>
    <mergeCell ref="R6:U6"/>
    <mergeCell ref="M7:M8"/>
    <mergeCell ref="M6:P6"/>
    <mergeCell ref="R7:R8"/>
    <mergeCell ref="V7:V8"/>
    <mergeCell ref="O1:P1"/>
    <mergeCell ref="C7:C8"/>
    <mergeCell ref="E6:H6"/>
    <mergeCell ref="I7:I8"/>
    <mergeCell ref="I6:L6"/>
    <mergeCell ref="H2:M2"/>
    <mergeCell ref="A3:M3"/>
    <mergeCell ref="A5:M5"/>
    <mergeCell ref="D7:D8"/>
    <mergeCell ref="B6:D6"/>
    <mergeCell ref="E7:E8"/>
    <mergeCell ref="Q6:Q8"/>
    <mergeCell ref="M39:P39"/>
    <mergeCell ref="N3:P3"/>
    <mergeCell ref="N4:P4"/>
    <mergeCell ref="N5:O5"/>
  </mergeCells>
  <pageMargins bottom="0.75" footer="0.3" header="0.3" left="0.7" right="0.7" top="0.75"/>
  <pageSetup paperSize="9" orientation="portrait" fitToHeight="0" fitToWidth="0"/>
</worksheet>
</file>