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公務統計方案用" r:id="rId4"/>
  </sheets>
</workbook>
</file>

<file path=xl/sharedStrings.xml><?xml version="1.0" encoding="utf-8"?>
<sst xmlns="http://schemas.openxmlformats.org/spreadsheetml/2006/main" count="62">
  <si>
    <t>公 開 類</t>
  </si>
  <si>
    <t>年     報</t>
  </si>
  <si>
    <t>行政區別</t>
  </si>
  <si>
    <t>總    計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</si>
  <si>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</si>
  <si>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</si>
  <si>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</si>
  <si>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</si>
  <si>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</si>
  <si>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</si>
  <si>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</si>
  <si>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</si>
  <si>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</si>
  <si>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</si>
  <si>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</si>
  <si>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</si>
  <si>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</si>
  <si>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</si>
  <si>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</si>
  <si>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</si>
  <si>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</si>
  <si>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</si>
  <si>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</si>
  <si>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</si>
  <si>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</si>
  <si>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中　區</t>
  </si>
  <si>
    <t>東　區</t>
  </si>
  <si>
    <t>南　區</t>
  </si>
  <si>
    <t>西　區</t>
  </si>
  <si>
    <t>北　區</t>
  </si>
  <si>
    <t>西屯區</t>
  </si>
  <si>
    <t>南屯區</t>
  </si>
  <si>
    <t>北屯區</t>
  </si>
  <si>
    <t>填表</t>
  </si>
  <si>
    <t>資料來源：依據行政院農業委員會農糧署「農糧情調查作業資訊系統」資料彙編。</t>
  </si>
  <si>
    <t>填表說明：本表編製一式三份，一份送市府主計處，一份送本局會計室，一份自存。</t>
  </si>
  <si>
    <t>次年6月底前填報</t>
  </si>
  <si>
    <t xml:space="preserve">                                                　　　　　　　</t>
  </si>
  <si>
    <t>臺中市蔬菜生產概況</t>
  </si>
  <si>
    <t>中華民國108年</t>
  </si>
  <si>
    <t>甘　　藍</t>
  </si>
  <si>
    <t>種植面積
或栽培量
(公頃)</t>
  </si>
  <si>
    <t xml:space="preserve"> </t>
  </si>
  <si>
    <t>收穫面積
或栽培量
(公頃)</t>
  </si>
  <si>
    <t>平均產量
(公斤/公頃)</t>
  </si>
  <si>
    <t>產    量</t>
  </si>
  <si>
    <t>審核</t>
  </si>
  <si>
    <t>芋</t>
  </si>
  <si>
    <t>業務主管人員</t>
  </si>
  <si>
    <t>主辦統計人員</t>
  </si>
  <si>
    <t>馬 鈴 薯</t>
  </si>
  <si>
    <t>竹　　筍</t>
  </si>
  <si>
    <t xml:space="preserve">機關首長   </t>
  </si>
  <si>
    <t>西　　瓜</t>
  </si>
  <si>
    <t xml:space="preserve">     </t>
  </si>
  <si>
    <t>蔥</t>
  </si>
  <si>
    <t xml:space="preserve">    中華民國109年 6月15 日編製</t>
  </si>
  <si>
    <t>編製機關</t>
  </si>
  <si>
    <t>表　　號</t>
  </si>
  <si>
    <t>臺中市政府農業局</t>
  </si>
  <si>
    <t>20321 - 02 - 03 - 2</t>
  </si>
  <si>
    <t>單位： 產量－公斤</t>
  </si>
</sst>
</file>

<file path=xl/styles.xml><?xml version="1.0" encoding="utf-8"?>
<styleSheet xmlns="http://schemas.openxmlformats.org/spreadsheetml/2006/main">
  <numFmts count="4">
    <numFmt formatCode="#,##0;\-#,###;\-" numFmtId="188"/>
    <numFmt formatCode="_-* #,##0_-;\-* #,##0_-;_-* &quot;-&quot;_-;_-@_-" numFmtId="189"/>
    <numFmt formatCode="[DBNum1][$-404]General" numFmtId="190"/>
    <numFmt formatCode="_-* #,##0.00_-;\-* #,##0.00_-;_-* &quot;-&quot;??_-;_-@_-" numFmtId="191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rgb="FFFF0000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FF0000"/>
      <name val="標楷體"/>
    </font>
  </fonts>
  <fills count="2">
    <fill>
      <patternFill patternType="none"/>
    </fill>
    <fill>
      <patternFill patternType="gray125"/>
    </fill>
  </fills>
  <borders count="2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</cellStyleXfs>
  <cellXfs count="7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true" applyProtection="false">
      <alignment vertical="center"/>
    </xf>
    <xf numFmtId="188" fontId="2" borderId="1" xfId="1" applyNumberFormat="true" applyFont="true" applyBorder="true">
      <alignment horizontal="center"/>
    </xf>
    <xf numFmtId="188" fontId="2" borderId="2" xfId="1" applyNumberFormat="true" applyFont="true" applyBorder="true">
      <alignment horizontal="center"/>
    </xf>
    <xf numFmtId="188" fontId="3" xfId="1" applyNumberFormat="true" applyFont="true">
      <alignment horizontal="center" vertical="center"/>
    </xf>
    <xf numFmtId="188" fontId="3" borderId="3" xfId="1" applyNumberFormat="true" applyFont="true" applyBorder="true">
      <alignment horizontal="center" vertical="center"/>
    </xf>
    <xf numFmtId="188" fontId="2" xfId="1" applyNumberFormat="true" applyFont="true">
      <alignment horizontal="center" vertical="center"/>
    </xf>
    <xf numFmtId="188" fontId="4" xfId="1" applyNumberFormat="true" applyFont="true"/>
    <xf numFmtId="188" fontId="4" borderId="4" xfId="1" applyNumberFormat="true" applyFont="true" applyBorder="true"/>
    <xf numFmtId="188" fontId="2" borderId="5" xfId="1" applyNumberFormat="true" applyFont="true" applyBorder="true">
      <alignment horizontal="center"/>
    </xf>
    <xf numFmtId="49" fontId="2" xfId="1" applyNumberFormat="true" applyFont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189" fontId="5" xfId="1" applyNumberFormat="true" applyFont="true">
      <alignment horizontal="left"/>
      <protection locked="0"/>
    </xf>
    <xf numFmtId="189" fontId="5" xfId="1" applyNumberFormat="true" applyFont="true">
      <alignment horizontal="left"/>
    </xf>
    <xf numFmtId="189" fontId="5" xfId="1" applyNumberFormat="true" applyFont="true">
      <alignment horizontal="left" wrapText="true"/>
    </xf>
    <xf numFmtId="188" fontId="3" xfId="1" applyNumberFormat="true" applyFont="true"/>
    <xf numFmtId="0" fontId="5" borderId="6" xfId="1" applyFont="true" applyBorder="true"/>
    <xf numFmtId="188" fontId="6" borderId="7" xfId="1" applyNumberFormat="true" applyFont="true" applyBorder="true"/>
    <xf numFmtId="188" fontId="7" xfId="1" applyNumberFormat="true" applyFont="true">
      <alignment horizontal="center" vertical="center"/>
    </xf>
    <xf numFmtId="188" fontId="7" borderId="3" xfId="1" applyNumberFormat="true" applyFont="true" applyBorder="true">
      <alignment horizontal="center" vertical="center"/>
    </xf>
    <xf numFmtId="188" fontId="4" borderId="8" xfId="1" applyNumberFormat="true" applyFont="true" applyBorder="true"/>
    <xf numFmtId="188" fontId="4" borderId="9" xfId="1" applyNumberFormat="true" applyFont="true" applyBorder="true"/>
    <xf numFmtId="188" fontId="4" borderId="10" xfId="1" applyNumberFormat="true" applyFont="true" applyBorder="true">
      <alignment horizontal="center"/>
    </xf>
    <xf numFmtId="0" fontId="2" borderId="8" xfId="1" applyFont="true" applyBorder="true">
      <alignment horizontal="center" vertical="center"/>
    </xf>
    <xf numFmtId="49" fontId="2" borderId="8" xfId="1" applyNumberFormat="true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188" fontId="8" borderId="3" xfId="1" applyNumberFormat="true" applyFont="true" applyBorder="true"/>
    <xf numFmtId="188" fontId="6" borderId="7" xfId="1" applyNumberFormat="true" applyFont="true" applyBorder="true">
      <alignment horizontal="center"/>
    </xf>
    <xf numFmtId="190" fontId="7" xfId="1" applyNumberFormat="true" applyFont="true"/>
    <xf numFmtId="49" fontId="2" borderId="3" xfId="1" applyNumberFormat="true" applyFont="true" applyBorder="true">
      <alignment horizontal="center"/>
    </xf>
    <xf numFmtId="188" fontId="2" borderId="4" xfId="1" applyNumberFormat="true" applyFont="true" applyBorder="true">
      <alignment horizontal="center"/>
    </xf>
    <xf numFmtId="0" fontId="2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/>
    </xf>
    <xf numFmtId="191" fontId="8" xfId="1" applyNumberFormat="true" applyFont="true">
      <alignment horizontal="right"/>
    </xf>
    <xf numFmtId="191" fontId="8" borderId="14" xfId="1" applyNumberFormat="true" applyFont="true" applyBorder="true">
      <alignment horizontal="right"/>
    </xf>
    <xf numFmtId="191" fontId="8" borderId="6" xfId="1" applyNumberFormat="true" applyFont="true" applyBorder="true">
      <alignment horizontal="right"/>
    </xf>
    <xf numFmtId="189" fontId="5" xfId="1" applyNumberFormat="true" applyFont="true">
      <alignment horizontal="center"/>
    </xf>
    <xf numFmtId="189" fontId="5" xfId="1" applyNumberFormat="true" applyFont="true"/>
    <xf numFmtId="188" fontId="3" borderId="3" xfId="1" applyNumberFormat="true" applyFont="true" applyBorder="true"/>
    <xf numFmtId="191" fontId="8" borderId="3" xfId="1" applyNumberFormat="true" applyFont="true" applyBorder="true">
      <alignment horizontal="right"/>
    </xf>
    <xf numFmtId="188" fontId="7" xfId="1" applyNumberFormat="true" applyFont="true"/>
    <xf numFmtId="0" fontId="9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188" fontId="2" borderId="9" xfId="1" applyNumberFormat="true" applyFont="true" applyBorder="true">
      <alignment horizontal="center"/>
    </xf>
    <xf numFmtId="0" fontId="2" borderId="12" xfId="1" applyFont="true" applyBorder="true">
      <alignment horizontal="center" vertical="center"/>
    </xf>
    <xf numFmtId="188" fontId="2" borderId="15" xfId="1" applyNumberFormat="true" applyFont="true" applyBorder="true">
      <alignment horizontal="center"/>
    </xf>
    <xf numFmtId="188" fontId="2" borderId="16" xfId="1" applyNumberFormat="true" applyFont="true" applyBorder="true">
      <alignment horizontal="center"/>
    </xf>
    <xf numFmtId="0" fontId="1" borderId="16" xfId="1" applyFont="true" applyBorder="true">
      <alignment horizontal="center"/>
    </xf>
    <xf numFmtId="0" fontId="10" borderId="3" xfId="1" applyFont="true" applyBorder="true">
      <alignment vertical="center"/>
    </xf>
    <xf numFmtId="0" fontId="1" borderId="17" xfId="1" applyFont="true" applyBorder="true">
      <alignment horizontal="center"/>
    </xf>
    <xf numFmtId="189" fontId="5" xfId="1" applyNumberFormat="true" applyFont="true">
      <alignment horizontal="center" vertical="center"/>
    </xf>
    <xf numFmtId="0" fontId="1" borderId="3" xfId="1" applyFont="true" applyBorder="true">
      <alignment vertical="center"/>
    </xf>
    <xf numFmtId="188" fontId="5" xfId="1" applyNumberFormat="true" applyFont="true">
      <alignment horizontal="center" vertical="center"/>
    </xf>
    <xf numFmtId="188" fontId="2" borderId="17" xfId="1" applyNumberFormat="true" applyFont="true" applyBorder="true">
      <alignment horizontal="center"/>
    </xf>
    <xf numFmtId="49" fontId="2" borderId="8" xfId="2" applyNumberFormat="true" applyFont="true" applyBorder="true">
      <alignment horizontal="center" vertical="center"/>
    </xf>
    <xf numFmtId="49" fontId="2" borderId="11" xfId="2" applyNumberFormat="true" applyFont="true" applyBorder="true">
      <alignment horizontal="center" vertical="center"/>
    </xf>
    <xf numFmtId="188" fontId="5" xfId="1" applyNumberFormat="true" applyFont="true">
      <alignment horizontal="left" vertical="center"/>
    </xf>
    <xf numFmtId="0" fontId="5" xfId="2" applyFont="true">
      <alignment horizontal="left" vertical="center"/>
    </xf>
    <xf numFmtId="49" fontId="2" borderId="1" xfId="2" applyNumberFormat="true" applyFont="true" applyBorder="true">
      <alignment horizontal="center" vertical="center"/>
    </xf>
    <xf numFmtId="49" fontId="2" borderId="2" xfId="2" applyNumberFormat="true" applyFont="true" applyBorder="true">
      <alignment horizontal="center" vertical="center"/>
    </xf>
    <xf numFmtId="0" fontId="2" borderId="18" xfId="1" applyFont="true" applyBorder="true">
      <alignment horizontal="center"/>
    </xf>
    <xf numFmtId="49" fontId="4" borderId="19" xfId="1" applyNumberFormat="true" applyFont="true" applyBorder="true">
      <alignment horizontal="center"/>
    </xf>
    <xf numFmtId="188" fontId="11" borderId="3" xfId="1" applyNumberFormat="true" applyFont="true" applyBorder="true">
      <alignment horizontal="right" vertical="center"/>
    </xf>
    <xf numFmtId="0" fontId="5" xfId="1" applyFont="true">
      <alignment horizontal="left"/>
    </xf>
    <xf numFmtId="0" fontId="1" borderId="20" xfId="1" applyFont="true" applyBorder="true">
      <alignment horizontal="center"/>
    </xf>
    <xf numFmtId="0" fontId="1" borderId="21" xfId="1" applyFont="true" applyBorder="true">
      <alignment horizontal="center"/>
    </xf>
    <xf numFmtId="0" fontId="2" borderId="22" xfId="1" applyFont="true" applyBorder="true">
      <alignment horizontal="center" vertical="center"/>
    </xf>
    <xf numFmtId="0" fontId="4" borderId="23" xfId="1" applyFont="true" applyBorder="true">
      <alignment horizontal="center" vertical="center"/>
    </xf>
    <xf numFmtId="188" fontId="3" xfId="1" applyNumberFormat="true" applyFont="true">
      <alignment horizontal="center"/>
    </xf>
    <xf numFmtId="188" fontId="8" xfId="1" applyNumberFormat="true" applyFont="true">
      <alignment horizontal="right"/>
    </xf>
    <xf numFmtId="188" fontId="8" xfId="1" applyNumberFormat="true" applyFont="true"/>
    <xf numFmtId="0" fontId="8" xfId="1" applyFont="true"/>
  </cellXfs>
  <cellStyles count="3">
    <cellStyle name="Normal" xfId="0" builtinId="0"/>
    <cellStyle name="一般 2" xfId="1"/>
    <cellStyle name="一般_複本 1517-03-06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P43"/>
  <sheetViews>
    <sheetView zoomScale="80" topLeftCell="A28" workbookViewId="0" showGridLines="1" showRowColHeaders="1">
      <pane xSplit="1" ySplit="0" topLeftCell="L28" activePane="topRight" state="frozen"/>
      <selection activeCell="O37" sqref="O37:O37" pane="topRight"/>
    </sheetView>
  </sheetViews>
  <sheetFormatPr customHeight="false" defaultColWidth="9.00390625" defaultRowHeight="15.75"/>
  <cols>
    <col min="1" max="1" bestFit="false" customWidth="true" style="73" width="10.8515625" hidden="false" outlineLevel="0"/>
    <col min="2" max="2" bestFit="false" customWidth="true" style="73" width="1.140625" hidden="false" outlineLevel="0"/>
    <col min="3" max="5" bestFit="false" customWidth="true" style="73" width="12.140625" hidden="false" outlineLevel="0"/>
    <col min="6" max="6" bestFit="false" customWidth="true" style="73" width="17.140625" hidden="false" outlineLevel="0"/>
    <col min="7" max="9" bestFit="false" customWidth="true" style="73" width="12.140625" hidden="false" outlineLevel="0"/>
    <col min="10" max="10" bestFit="false" customWidth="true" style="73" width="18.421875" hidden="false" outlineLevel="0"/>
    <col min="11" max="13" bestFit="false" customWidth="true" style="73" width="12.140625" hidden="false" outlineLevel="0"/>
    <col min="14" max="14" bestFit="false" customWidth="true" style="73" width="18.28125" hidden="false" outlineLevel="0"/>
    <col min="15" max="17" bestFit="false" customWidth="true" style="73" width="12.140625" hidden="false" outlineLevel="0"/>
    <col min="18" max="18" bestFit="false" customWidth="true" style="73" width="18.57421875" hidden="false" outlineLevel="0"/>
    <col min="19" max="21" bestFit="false" customWidth="true" style="73" width="12.140625" hidden="false" outlineLevel="0"/>
    <col min="22" max="22" bestFit="false" customWidth="true" style="73" width="17.8515625" hidden="false" outlineLevel="0"/>
    <col min="23" max="25" bestFit="false" customWidth="true" style="73" width="12.140625" hidden="false" outlineLevel="0"/>
    <col min="26" max="26" bestFit="false" customWidth="true" style="73" width="17.7109375" hidden="false" outlineLevel="0"/>
    <col min="27" max="16384" bestFit="false" style="73" width="9.28125" hidden="false" outlineLevel="0"/>
  </cols>
  <sheetData>
    <row r="1" s="72" customFormat="true">
      <c r="A1" s="3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W1" s="56" t="s">
        <v>42</v>
      </c>
      <c r="X1" s="60" t="s">
        <v>57</v>
      </c>
      <c r="Y1" s="62" t="s">
        <v>59</v>
      </c>
      <c r="Z1" s="66"/>
      <c r="AC1" s="17"/>
      <c r="AH1" s="17"/>
      <c r="AI1" s="17"/>
      <c r="AJ1" s="17"/>
      <c r="AK1" s="17"/>
      <c r="AL1" s="17"/>
      <c r="AM1" s="17"/>
      <c r="AN1" s="17"/>
      <c r="AO1" s="17"/>
      <c r="AP1" s="17"/>
    </row>
    <row r="2" s="72" customFormat="true">
      <c r="A2" s="4" t="s">
        <v>1</v>
      </c>
      <c r="B2" s="18" t="s">
        <v>36</v>
      </c>
      <c r="C2" s="28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50" t="s">
        <v>42</v>
      </c>
      <c r="S2" s="53"/>
      <c r="T2" s="53"/>
      <c r="U2" s="53"/>
      <c r="V2" s="53"/>
      <c r="W2" s="57" t="s">
        <v>42</v>
      </c>
      <c r="X2" s="61" t="s">
        <v>58</v>
      </c>
      <c r="Y2" s="63" t="s">
        <v>60</v>
      </c>
      <c r="Z2" s="67"/>
      <c r="AC2" s="17"/>
      <c r="AH2" s="17"/>
      <c r="AI2" s="17"/>
      <c r="AJ2" s="17"/>
      <c r="AK2" s="17"/>
      <c r="AL2" s="17"/>
      <c r="AM2" s="17"/>
      <c r="AN2" s="17"/>
      <c r="AO2" s="17"/>
      <c r="AP2" s="17"/>
    </row>
    <row r="3" s="72" customFormat="true">
      <c r="A3" s="5"/>
      <c r="B3" s="19" t="s">
        <v>37</v>
      </c>
      <c r="C3" s="29" t="s">
        <v>38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C3" s="17"/>
      <c r="AH3" s="17"/>
      <c r="AI3" s="17"/>
      <c r="AJ3" s="17"/>
      <c r="AK3" s="17"/>
      <c r="AL3" s="17"/>
      <c r="AM3" s="17"/>
      <c r="AN3" s="17"/>
      <c r="AO3" s="17"/>
      <c r="AP3" s="17"/>
    </row>
    <row r="4" s="72" customFormat="true">
      <c r="A4" s="5"/>
      <c r="B4" s="20"/>
      <c r="C4" s="30"/>
      <c r="D4" s="30"/>
      <c r="E4" s="42"/>
      <c r="F4" s="42"/>
      <c r="G4" s="30"/>
      <c r="H4" s="30"/>
      <c r="I4" s="42"/>
      <c r="J4" s="42"/>
      <c r="K4" s="30"/>
      <c r="L4" s="30"/>
      <c r="M4" s="42"/>
      <c r="N4" s="42"/>
      <c r="O4" s="42"/>
      <c r="P4" s="42"/>
      <c r="Q4" s="42"/>
      <c r="R4" s="42"/>
      <c r="S4" s="30"/>
      <c r="T4" s="30"/>
      <c r="U4" s="42"/>
      <c r="V4" s="54" t="s">
        <v>54</v>
      </c>
      <c r="W4" s="58" t="s">
        <v>42</v>
      </c>
      <c r="X4" s="58"/>
      <c r="Y4" s="58"/>
      <c r="Z4" s="58"/>
      <c r="AC4" s="17"/>
      <c r="AH4" s="17"/>
      <c r="AI4" s="17"/>
      <c r="AJ4" s="17"/>
      <c r="AK4" s="17"/>
      <c r="AL4" s="17"/>
      <c r="AM4" s="17"/>
      <c r="AN4" s="17"/>
      <c r="AO4" s="17"/>
      <c r="AP4" s="17"/>
    </row>
    <row r="5" s="72" customFormat="true">
      <c r="A5" s="6"/>
      <c r="B5" s="21"/>
      <c r="C5" s="31" t="s">
        <v>39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64" t="s">
        <v>61</v>
      </c>
      <c r="Z5" s="64"/>
      <c r="AH5" s="17"/>
      <c r="AI5" s="17"/>
      <c r="AJ5" s="17"/>
      <c r="AK5" s="17"/>
      <c r="AL5" s="17"/>
      <c r="AM5" s="17"/>
      <c r="AN5" s="17"/>
      <c r="AO5" s="17"/>
      <c r="AP5" s="17"/>
    </row>
    <row r="6" s="72" customFormat="true">
      <c r="A6" s="7" t="s">
        <v>2</v>
      </c>
      <c r="B6" s="22"/>
      <c r="C6" s="32" t="s">
        <v>40</v>
      </c>
      <c r="D6" s="32"/>
      <c r="E6" s="32"/>
      <c r="F6" s="45"/>
      <c r="G6" s="32" t="s">
        <v>47</v>
      </c>
      <c r="H6" s="32"/>
      <c r="I6" s="32"/>
      <c r="J6" s="45"/>
      <c r="K6" s="32" t="s">
        <v>50</v>
      </c>
      <c r="L6" s="32"/>
      <c r="M6" s="32"/>
      <c r="N6" s="45"/>
      <c r="O6" s="47" t="s">
        <v>51</v>
      </c>
      <c r="P6" s="48"/>
      <c r="Q6" s="49"/>
      <c r="R6" s="51"/>
      <c r="S6" s="47" t="s">
        <v>53</v>
      </c>
      <c r="T6" s="48"/>
      <c r="U6" s="48"/>
      <c r="V6" s="55"/>
      <c r="W6" s="48" t="s">
        <v>55</v>
      </c>
      <c r="X6" s="48"/>
      <c r="Y6" s="48"/>
      <c r="Z6" s="48"/>
      <c r="AA6" s="70"/>
      <c r="AB6" s="70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ht="31.5" s="72" customFormat="true" customHeight="true">
      <c r="A7" s="8"/>
      <c r="B7" s="22"/>
      <c r="C7" s="33" t="s">
        <v>41</v>
      </c>
      <c r="D7" s="33" t="s">
        <v>43</v>
      </c>
      <c r="E7" s="43" t="s">
        <v>44</v>
      </c>
      <c r="F7" s="46" t="s">
        <v>45</v>
      </c>
      <c r="G7" s="33" t="s">
        <v>41</v>
      </c>
      <c r="H7" s="33" t="s">
        <v>43</v>
      </c>
      <c r="I7" s="43" t="s">
        <v>44</v>
      </c>
      <c r="J7" s="46" t="s">
        <v>45</v>
      </c>
      <c r="K7" s="33" t="s">
        <v>41</v>
      </c>
      <c r="L7" s="33" t="s">
        <v>43</v>
      </c>
      <c r="M7" s="43" t="s">
        <v>44</v>
      </c>
      <c r="N7" s="46" t="s">
        <v>45</v>
      </c>
      <c r="O7" s="33" t="s">
        <v>41</v>
      </c>
      <c r="P7" s="33" t="s">
        <v>43</v>
      </c>
      <c r="Q7" s="43" t="s">
        <v>44</v>
      </c>
      <c r="R7" s="46" t="s">
        <v>45</v>
      </c>
      <c r="S7" s="33" t="s">
        <v>41</v>
      </c>
      <c r="T7" s="33" t="s">
        <v>43</v>
      </c>
      <c r="U7" s="43" t="s">
        <v>44</v>
      </c>
      <c r="V7" s="46" t="s">
        <v>45</v>
      </c>
      <c r="W7" s="33" t="s">
        <v>41</v>
      </c>
      <c r="X7" s="33" t="s">
        <v>43</v>
      </c>
      <c r="Y7" s="43" t="s">
        <v>44</v>
      </c>
      <c r="Z7" s="68" t="s">
        <v>45</v>
      </c>
      <c r="AA7" s="70"/>
      <c r="AB7" s="70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ht="31.5" s="72" customFormat="true" customHeight="true">
      <c r="A8" s="9"/>
      <c r="B8" s="23"/>
      <c r="C8" s="34"/>
      <c r="D8" s="34"/>
      <c r="E8" s="44"/>
      <c r="F8" s="34"/>
      <c r="G8" s="34"/>
      <c r="H8" s="34"/>
      <c r="I8" s="44"/>
      <c r="J8" s="34"/>
      <c r="K8" s="34"/>
      <c r="L8" s="34"/>
      <c r="M8" s="44"/>
      <c r="N8" s="34"/>
      <c r="O8" s="34"/>
      <c r="P8" s="34"/>
      <c r="Q8" s="44"/>
      <c r="R8" s="34"/>
      <c r="S8" s="34"/>
      <c r="T8" s="34"/>
      <c r="U8" s="44"/>
      <c r="V8" s="34"/>
      <c r="W8" s="34"/>
      <c r="X8" s="34"/>
      <c r="Y8" s="44"/>
      <c r="Z8" s="69"/>
      <c r="AA8" s="70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ht="24" s="72" customFormat="true" customHeight="true">
      <c r="A9" s="10" t="s">
        <v>3</v>
      </c>
      <c r="B9" s="24"/>
      <c r="C9" s="35" t="n">
        <f>SUM(C10:C38)</f>
        <v>587.6</v>
      </c>
      <c r="D9" s="35" t="n">
        <f>SUM(D10:D38)</f>
        <v>587.6</v>
      </c>
      <c r="E9" s="35" t="n">
        <f>IF(D9&lt;&gt;0,F9/D9,0)</f>
        <v>63301.8703199455</v>
      </c>
      <c r="F9" s="35" t="n">
        <f>SUM(F10:F38)</f>
        <v>37196179</v>
      </c>
      <c r="G9" s="35" t="n">
        <f>SUM(G10:G38)</f>
        <v>880.61</v>
      </c>
      <c r="H9" s="35" t="n">
        <f>SUM(H10:H38)</f>
        <v>880.61</v>
      </c>
      <c r="I9" s="35" t="n">
        <f>IF(H9&lt;&gt;0,J9/H9,0)</f>
        <v>17894.0302744688</v>
      </c>
      <c r="J9" s="35" t="n">
        <f>SUM(J10:J38)</f>
        <v>15757662</v>
      </c>
      <c r="K9" s="35" t="n">
        <f>SUM(K10:K38)</f>
        <v>641.89</v>
      </c>
      <c r="L9" s="35" t="n">
        <f>SUM(L10:L38)</f>
        <v>641.89</v>
      </c>
      <c r="M9" s="35" t="n">
        <f>IF(L9&lt;&gt;0,N9/L9,0)</f>
        <v>26443.3423172195</v>
      </c>
      <c r="N9" s="35" t="n">
        <f>SUM(N10:N38)</f>
        <v>16973717</v>
      </c>
      <c r="O9" s="35" t="n">
        <f>SUM(O10:O38)</f>
        <v>1132.7</v>
      </c>
      <c r="P9" s="35" t="n">
        <f>SUM(P10:P38)</f>
        <v>1132.7</v>
      </c>
      <c r="Q9" s="35" t="n">
        <f>IF(P9&lt;&gt;0,R9/P9,0)</f>
        <v>10163.3760042377</v>
      </c>
      <c r="R9" s="35" t="n">
        <f>SUM(R10:R38)</f>
        <v>11512056</v>
      </c>
      <c r="S9" s="35" t="n">
        <f>SUM(S10:S38)</f>
        <v>305.9</v>
      </c>
      <c r="T9" s="35" t="n">
        <f>SUM(T10:T38)</f>
        <v>305.9</v>
      </c>
      <c r="U9" s="35" t="n">
        <f>IF(T9&lt;&gt;0,V9/T9,0)</f>
        <v>22940.8303367113</v>
      </c>
      <c r="V9" s="35" t="n">
        <f>SUM(V10:V38)</f>
        <v>7017600</v>
      </c>
      <c r="W9" s="35" t="n">
        <f>SUM(W10:W38)</f>
        <v>147.62</v>
      </c>
      <c r="X9" s="35" t="n">
        <f>SUM(X10:X38)</f>
        <v>147.17</v>
      </c>
      <c r="Y9" s="35" t="n">
        <f>IF(X9&lt;&gt;0,Z9/X9,0)</f>
        <v>21230.9777807977</v>
      </c>
      <c r="Z9" s="35" t="n">
        <f>SUM(Z10:Z38)</f>
        <v>3124563</v>
      </c>
      <c r="AA9" s="71"/>
      <c r="AB9" s="71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ht="24" s="72" customFormat="true" customHeight="true">
      <c r="A10" s="11" t="s">
        <v>4</v>
      </c>
      <c r="B10" s="25"/>
      <c r="C10" s="35" t="n">
        <v>1.67</v>
      </c>
      <c r="D10" s="35" t="n">
        <v>1.67</v>
      </c>
      <c r="E10" s="35" t="n">
        <f>IF(ISERROR(F10/D10),"-",F10/D10)</f>
        <v>56000</v>
      </c>
      <c r="F10" s="35" t="n">
        <v>93520</v>
      </c>
      <c r="G10" s="35" t="n">
        <v>13.37</v>
      </c>
      <c r="H10" s="35" t="n">
        <v>13.37</v>
      </c>
      <c r="I10" s="35" t="n">
        <f>IF(ISERROR(J10/H10),"-",J10/H10)</f>
        <v>16300</v>
      </c>
      <c r="J10" s="35" t="n">
        <v>217931</v>
      </c>
      <c r="K10" s="35" t="n">
        <v>37.11</v>
      </c>
      <c r="L10" s="35" t="n">
        <v>37.11</v>
      </c>
      <c r="M10" s="35" t="n">
        <f>IF(ISERROR(N10/L10),"-",N10/L10)</f>
        <v>23500</v>
      </c>
      <c r="N10" s="35" t="n">
        <v>872085</v>
      </c>
      <c r="O10" s="35" t="n">
        <v>37.98</v>
      </c>
      <c r="P10" s="35" t="n">
        <v>37.98</v>
      </c>
      <c r="Q10" s="35" t="n">
        <f>IF(ISERROR(R10/P10),"-",R10/P10)</f>
        <v>6439.99473407056</v>
      </c>
      <c r="R10" s="35" t="n">
        <v>244591</v>
      </c>
      <c r="S10" s="35" t="n">
        <v>0</v>
      </c>
      <c r="T10" s="35" t="n">
        <v>0</v>
      </c>
      <c r="U10" s="35" t="str">
        <f>IF(ISERROR(V10/T10),"-",V10/T10)</f>
        <v>-</v>
      </c>
      <c r="V10" s="35" t="n">
        <v>0</v>
      </c>
      <c r="W10" s="35" t="n">
        <v>31.95</v>
      </c>
      <c r="X10" s="35" t="n">
        <v>31.5</v>
      </c>
      <c r="Y10" s="35" t="n">
        <f>IF(ISERROR(Z10/X10),"-",Z10/X10)</f>
        <v>20024.9206349206</v>
      </c>
      <c r="Z10" s="35" t="n">
        <v>630785</v>
      </c>
      <c r="AA10" s="71"/>
      <c r="AB10" s="71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ht="24" s="72" customFormat="true" customHeight="true">
      <c r="A11" s="12" t="s">
        <v>5</v>
      </c>
      <c r="B11" s="25"/>
      <c r="C11" s="35" t="n">
        <v>21.05</v>
      </c>
      <c r="D11" s="35" t="n">
        <v>21.05</v>
      </c>
      <c r="E11" s="35" t="n">
        <f>IF(ISERROR(F11/D11),"-",F11/D11)</f>
        <v>32000</v>
      </c>
      <c r="F11" s="35" t="n">
        <v>673600</v>
      </c>
      <c r="G11" s="35" t="n">
        <v>0</v>
      </c>
      <c r="H11" s="35" t="n">
        <v>0</v>
      </c>
      <c r="I11" s="35" t="str">
        <f>IF(ISERROR(J11/H11),"-",J11/H11)</f>
        <v>-</v>
      </c>
      <c r="J11" s="35" t="n">
        <v>0</v>
      </c>
      <c r="K11" s="35" t="n">
        <v>0.3</v>
      </c>
      <c r="L11" s="35" t="n">
        <v>0.3</v>
      </c>
      <c r="M11" s="35" t="n">
        <f>IF(ISERROR(N11/L11),"-",N11/L11)</f>
        <v>32000</v>
      </c>
      <c r="N11" s="35" t="n">
        <v>9600</v>
      </c>
      <c r="O11" s="35" t="n">
        <v>2.57</v>
      </c>
      <c r="P11" s="35" t="n">
        <v>2.57</v>
      </c>
      <c r="Q11" s="35" t="n">
        <f>IF(ISERROR(R11/P11),"-",R11/P11)</f>
        <v>4500</v>
      </c>
      <c r="R11" s="35" t="n">
        <v>11565</v>
      </c>
      <c r="S11" s="35" t="n">
        <v>0</v>
      </c>
      <c r="T11" s="35" t="n">
        <v>0</v>
      </c>
      <c r="U11" s="35" t="str">
        <f>IF(ISERROR(V11/T11),"-",V11/T11)</f>
        <v>-</v>
      </c>
      <c r="V11" s="35" t="n">
        <v>0</v>
      </c>
      <c r="W11" s="35" t="n">
        <v>0</v>
      </c>
      <c r="X11" s="35" t="n">
        <v>0</v>
      </c>
      <c r="Y11" s="35" t="str">
        <f>IF(ISERROR(Z11/X11),"-",Z11/X11)</f>
        <v>-</v>
      </c>
      <c r="Z11" s="35" t="n">
        <v>0</v>
      </c>
      <c r="AA11" s="71"/>
      <c r="AB11" s="71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ht="24" s="72" customFormat="true" customHeight="true">
      <c r="A12" s="12" t="s">
        <v>6</v>
      </c>
      <c r="B12" s="25"/>
      <c r="C12" s="35" t="n">
        <v>16.04</v>
      </c>
      <c r="D12" s="35" t="n">
        <v>16.04</v>
      </c>
      <c r="E12" s="35" t="n">
        <f>IF(ISERROR(F12/D12),"-",F12/D12)</f>
        <v>41743.8902743142</v>
      </c>
      <c r="F12" s="35" t="n">
        <v>669572</v>
      </c>
      <c r="G12" s="35" t="n">
        <v>431.38</v>
      </c>
      <c r="H12" s="35" t="n">
        <v>431.38</v>
      </c>
      <c r="I12" s="35" t="n">
        <f>IF(ISERROR(J12/H12),"-",J12/H12)</f>
        <v>16800</v>
      </c>
      <c r="J12" s="35" t="n">
        <v>7247184</v>
      </c>
      <c r="K12" s="35" t="n">
        <v>0</v>
      </c>
      <c r="L12" s="35" t="n">
        <v>0</v>
      </c>
      <c r="M12" s="35" t="str">
        <f>IF(ISERROR(N12/L12),"-",N12/L12)</f>
        <v>-</v>
      </c>
      <c r="N12" s="35" t="n">
        <v>0</v>
      </c>
      <c r="O12" s="35" t="n">
        <v>0</v>
      </c>
      <c r="P12" s="35" t="n">
        <v>0</v>
      </c>
      <c r="Q12" s="35" t="str">
        <f>IF(ISERROR(R12/P12),"-",R12/P12)</f>
        <v>-</v>
      </c>
      <c r="R12" s="35" t="n">
        <v>0</v>
      </c>
      <c r="S12" s="35" t="n">
        <v>39.28</v>
      </c>
      <c r="T12" s="35" t="n">
        <v>39.28</v>
      </c>
      <c r="U12" s="35" t="n">
        <f>IF(ISERROR(V12/T12),"-",V12/T12)</f>
        <v>25103.1059063136</v>
      </c>
      <c r="V12" s="35" t="n">
        <v>986050</v>
      </c>
      <c r="W12" s="35" t="n">
        <v>67.54</v>
      </c>
      <c r="X12" s="35" t="n">
        <v>67.54</v>
      </c>
      <c r="Y12" s="35" t="n">
        <f>IF(ISERROR(Z12/X12),"-",Z12/X12)</f>
        <v>21495.5433816997</v>
      </c>
      <c r="Z12" s="35" t="n">
        <v>1451809</v>
      </c>
      <c r="AA12" s="71"/>
      <c r="AB12" s="71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ht="24" s="72" customFormat="true" customHeight="true">
      <c r="A13" s="12" t="s">
        <v>7</v>
      </c>
      <c r="B13" s="25"/>
      <c r="C13" s="35" t="n">
        <v>7.98</v>
      </c>
      <c r="D13" s="35" t="n">
        <v>7.98</v>
      </c>
      <c r="E13" s="35" t="n">
        <f>IF(ISERROR(F13/D13),"-",F13/D13)</f>
        <v>40091.4786967419</v>
      </c>
      <c r="F13" s="35" t="n">
        <v>319930</v>
      </c>
      <c r="G13" s="35" t="n">
        <v>20.38</v>
      </c>
      <c r="H13" s="35" t="n">
        <v>20.38</v>
      </c>
      <c r="I13" s="35" t="n">
        <f>IF(ISERROR(J13/H13),"-",J13/H13)</f>
        <v>20500</v>
      </c>
      <c r="J13" s="35" t="n">
        <v>417790</v>
      </c>
      <c r="K13" s="35" t="n">
        <v>0</v>
      </c>
      <c r="L13" s="35" t="n">
        <v>0</v>
      </c>
      <c r="M13" s="35" t="str">
        <f>IF(ISERROR(N13/L13),"-",N13/L13)</f>
        <v>-</v>
      </c>
      <c r="N13" s="35" t="n">
        <v>0</v>
      </c>
      <c r="O13" s="35" t="n">
        <v>2.23</v>
      </c>
      <c r="P13" s="35" t="n">
        <v>2.23</v>
      </c>
      <c r="Q13" s="35" t="n">
        <f>IF(ISERROR(R13/P13),"-",R13/P13)</f>
        <v>8450.22421524664</v>
      </c>
      <c r="R13" s="35" t="n">
        <v>18844</v>
      </c>
      <c r="S13" s="35" t="n">
        <v>73.53</v>
      </c>
      <c r="T13" s="35" t="n">
        <v>73.53</v>
      </c>
      <c r="U13" s="35" t="n">
        <f>IF(ISERROR(V13/T13),"-",V13/T13)</f>
        <v>23978.2265741874</v>
      </c>
      <c r="V13" s="35" t="n">
        <v>1763119</v>
      </c>
      <c r="W13" s="35" t="n">
        <v>9.47</v>
      </c>
      <c r="X13" s="35" t="n">
        <v>9.47</v>
      </c>
      <c r="Y13" s="35" t="n">
        <f>IF(ISERROR(Z13/X13),"-",Z13/X13)</f>
        <v>15081.0982048574</v>
      </c>
      <c r="Z13" s="35" t="n">
        <v>142818</v>
      </c>
      <c r="AA13" s="71"/>
      <c r="AB13" s="71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ht="24" customHeight="true">
      <c r="A14" s="12" t="s">
        <v>8</v>
      </c>
      <c r="B14" s="25"/>
      <c r="C14" s="35" t="n">
        <v>0</v>
      </c>
      <c r="D14" s="35" t="n">
        <v>0</v>
      </c>
      <c r="E14" s="35" t="str">
        <f>IF(ISERROR(F14/D14),"-",F14/D14)</f>
        <v>-</v>
      </c>
      <c r="F14" s="35" t="n">
        <v>0</v>
      </c>
      <c r="G14" s="35" t="n">
        <v>5</v>
      </c>
      <c r="H14" s="35" t="n">
        <v>5</v>
      </c>
      <c r="I14" s="35" t="n">
        <f>IF(ISERROR(J14/H14),"-",J14/H14)</f>
        <v>19100</v>
      </c>
      <c r="J14" s="35" t="n">
        <v>95500</v>
      </c>
      <c r="K14" s="35" t="n">
        <v>0</v>
      </c>
      <c r="L14" s="35" t="n">
        <v>0</v>
      </c>
      <c r="M14" s="35" t="str">
        <f>IF(ISERROR(N14/L14),"-",N14/L14)</f>
        <v>-</v>
      </c>
      <c r="N14" s="35" t="n">
        <v>0</v>
      </c>
      <c r="O14" s="35" t="n">
        <v>31.14</v>
      </c>
      <c r="P14" s="35" t="n">
        <v>31.14</v>
      </c>
      <c r="Q14" s="35" t="n">
        <f>IF(ISERROR(R14/P14),"-",R14/P14)</f>
        <v>9300</v>
      </c>
      <c r="R14" s="35" t="n">
        <v>289602</v>
      </c>
      <c r="S14" s="35" t="n">
        <v>0</v>
      </c>
      <c r="T14" s="35" t="n">
        <v>0</v>
      </c>
      <c r="U14" s="35" t="str">
        <f>IF(ISERROR(V14/T14),"-",V14/T14)</f>
        <v>-</v>
      </c>
      <c r="V14" s="35" t="n">
        <v>0</v>
      </c>
      <c r="W14" s="35" t="n">
        <v>0</v>
      </c>
      <c r="X14" s="35" t="n">
        <v>0</v>
      </c>
      <c r="Y14" s="35" t="str">
        <f>IF(ISERROR(Z14/X14),"-",Z14/X14)</f>
        <v>-</v>
      </c>
      <c r="Z14" s="35" t="n">
        <v>0</v>
      </c>
      <c r="AA14" s="71"/>
      <c r="AB14" s="71"/>
    </row>
    <row r="15" ht="24" customHeight="true">
      <c r="A15" s="12" t="s">
        <v>9</v>
      </c>
      <c r="B15" s="25"/>
      <c r="C15" s="35" t="n">
        <v>0</v>
      </c>
      <c r="D15" s="35" t="n">
        <v>0</v>
      </c>
      <c r="E15" s="35" t="str">
        <f>IF(ISERROR(F15/D15),"-",F15/D15)</f>
        <v>-</v>
      </c>
      <c r="F15" s="35" t="n">
        <v>0</v>
      </c>
      <c r="G15" s="35" t="n">
        <v>0.93</v>
      </c>
      <c r="H15" s="35" t="n">
        <v>0.93</v>
      </c>
      <c r="I15" s="35" t="n">
        <f>IF(ISERROR(J15/H15),"-",J15/H15)</f>
        <v>19000</v>
      </c>
      <c r="J15" s="35" t="n">
        <v>17670</v>
      </c>
      <c r="K15" s="35" t="n">
        <v>0</v>
      </c>
      <c r="L15" s="35" t="n">
        <v>0</v>
      </c>
      <c r="M15" s="35" t="str">
        <f>IF(ISERROR(N15/L15),"-",N15/L15)</f>
        <v>-</v>
      </c>
      <c r="N15" s="35" t="n">
        <v>0</v>
      </c>
      <c r="O15" s="35" t="n">
        <v>0</v>
      </c>
      <c r="P15" s="35" t="n">
        <v>0</v>
      </c>
      <c r="Q15" s="35" t="str">
        <f>IF(ISERROR(R15/P15),"-",R15/P15)</f>
        <v>-</v>
      </c>
      <c r="R15" s="35" t="n">
        <v>0</v>
      </c>
      <c r="S15" s="35" t="n">
        <v>0</v>
      </c>
      <c r="T15" s="35" t="n">
        <v>0</v>
      </c>
      <c r="U15" s="35" t="str">
        <f>IF(ISERROR(V15/T15),"-",V15/T15)</f>
        <v>-</v>
      </c>
      <c r="V15" s="35" t="n">
        <v>0</v>
      </c>
      <c r="W15" s="35" t="n">
        <v>0</v>
      </c>
      <c r="X15" s="35" t="n">
        <v>0</v>
      </c>
      <c r="Y15" s="35" t="str">
        <f>IF(ISERROR(Z15/X15),"-",Z15/X15)</f>
        <v>-</v>
      </c>
      <c r="Z15" s="35" t="n">
        <v>0</v>
      </c>
      <c r="AA15" s="71"/>
      <c r="AB15" s="71"/>
    </row>
    <row r="16" ht="24" customHeight="true">
      <c r="A16" s="12" t="s">
        <v>10</v>
      </c>
      <c r="B16" s="25"/>
      <c r="C16" s="35" t="n">
        <v>21.74</v>
      </c>
      <c r="D16" s="35" t="n">
        <v>21.74</v>
      </c>
      <c r="E16" s="35" t="n">
        <f>IF(ISERROR(F16/D16),"-",F16/D16)</f>
        <v>44147.6540938363</v>
      </c>
      <c r="F16" s="35" t="n">
        <v>959770</v>
      </c>
      <c r="G16" s="35" t="n">
        <v>100.88</v>
      </c>
      <c r="H16" s="35" t="n">
        <v>100.88</v>
      </c>
      <c r="I16" s="35" t="n">
        <f>IF(ISERROR(J16/H16),"-",J16/H16)</f>
        <v>20500</v>
      </c>
      <c r="J16" s="35" t="n">
        <v>2068040</v>
      </c>
      <c r="K16" s="35" t="n">
        <v>234.7</v>
      </c>
      <c r="L16" s="35" t="n">
        <v>234.7</v>
      </c>
      <c r="M16" s="35" t="n">
        <f>IF(ISERROR(N16/L16),"-",N16/L16)</f>
        <v>23524.8274392842</v>
      </c>
      <c r="N16" s="35" t="n">
        <v>5521277</v>
      </c>
      <c r="O16" s="35" t="n">
        <v>7.7</v>
      </c>
      <c r="P16" s="35" t="n">
        <v>7.7</v>
      </c>
      <c r="Q16" s="35" t="n">
        <f>IF(ISERROR(R16/P16),"-",R16/P16)</f>
        <v>8700</v>
      </c>
      <c r="R16" s="35" t="n">
        <v>66990</v>
      </c>
      <c r="S16" s="35" t="n">
        <v>0.18</v>
      </c>
      <c r="T16" s="35" t="n">
        <v>0.18</v>
      </c>
      <c r="U16" s="35" t="n">
        <f>IF(ISERROR(V16/T16),"-",V16/T16)</f>
        <v>29000</v>
      </c>
      <c r="V16" s="35" t="n">
        <v>5220</v>
      </c>
      <c r="W16" s="35" t="n">
        <v>0</v>
      </c>
      <c r="X16" s="35" t="n">
        <v>0</v>
      </c>
      <c r="Y16" s="35" t="str">
        <f>IF(ISERROR(Z16/X16),"-",Z16/X16)</f>
        <v>-</v>
      </c>
      <c r="Z16" s="35" t="n">
        <v>0</v>
      </c>
      <c r="AA16" s="71"/>
      <c r="AB16" s="71"/>
    </row>
    <row r="17" ht="24" customHeight="true">
      <c r="A17" s="12" t="s">
        <v>11</v>
      </c>
      <c r="B17" s="25"/>
      <c r="C17" s="35" t="n">
        <v>3.3</v>
      </c>
      <c r="D17" s="35" t="n">
        <v>3.3</v>
      </c>
      <c r="E17" s="35" t="n">
        <f>IF(ISERROR(F17/D17),"-",F17/D17)</f>
        <v>45000</v>
      </c>
      <c r="F17" s="35" t="n">
        <v>148500</v>
      </c>
      <c r="G17" s="35" t="n">
        <v>5.6</v>
      </c>
      <c r="H17" s="35" t="n">
        <v>5.6</v>
      </c>
      <c r="I17" s="35" t="n">
        <f>IF(ISERROR(J17/H17),"-",J17/H17)</f>
        <v>18000</v>
      </c>
      <c r="J17" s="35" t="n">
        <v>100800</v>
      </c>
      <c r="K17" s="35" t="n">
        <v>191.77</v>
      </c>
      <c r="L17" s="35" t="n">
        <v>191.77</v>
      </c>
      <c r="M17" s="35" t="n">
        <f>IF(ISERROR(N17/L17),"-",N17/L17)</f>
        <v>29500</v>
      </c>
      <c r="N17" s="35" t="n">
        <v>5657215</v>
      </c>
      <c r="O17" s="35" t="n">
        <v>1.45</v>
      </c>
      <c r="P17" s="35" t="n">
        <v>1.45</v>
      </c>
      <c r="Q17" s="35" t="n">
        <f>IF(ISERROR(R17/P17),"-",R17/P17)</f>
        <v>9500</v>
      </c>
      <c r="R17" s="35" t="n">
        <v>13775</v>
      </c>
      <c r="S17" s="35" t="n">
        <v>6.65</v>
      </c>
      <c r="T17" s="35" t="n">
        <v>6.65</v>
      </c>
      <c r="U17" s="35" t="n">
        <f>IF(ISERROR(V17/T17),"-",V17/T17)</f>
        <v>24657.8947368421</v>
      </c>
      <c r="V17" s="35" t="n">
        <v>163975</v>
      </c>
      <c r="W17" s="35" t="n">
        <v>1</v>
      </c>
      <c r="X17" s="35" t="n">
        <v>1</v>
      </c>
      <c r="Y17" s="35" t="n">
        <f>IF(ISERROR(Z17/X17),"-",Z17/X17)</f>
        <v>20350</v>
      </c>
      <c r="Z17" s="35" t="n">
        <v>20350</v>
      </c>
      <c r="AA17" s="71"/>
      <c r="AB17" s="71"/>
    </row>
    <row r="18" ht="24" customHeight="true">
      <c r="A18" s="12" t="s">
        <v>12</v>
      </c>
      <c r="B18" s="26"/>
      <c r="C18" s="35" t="n">
        <v>0.1</v>
      </c>
      <c r="D18" s="35" t="n">
        <v>0.1</v>
      </c>
      <c r="E18" s="35" t="n">
        <f>IF(ISERROR(F18/D18),"-",F18/D18)</f>
        <v>41000</v>
      </c>
      <c r="F18" s="35" t="n">
        <v>4100</v>
      </c>
      <c r="G18" s="35" t="n">
        <v>0.4</v>
      </c>
      <c r="H18" s="35" t="n">
        <v>0.4</v>
      </c>
      <c r="I18" s="35" t="n">
        <f>IF(ISERROR(J18/H18),"-",J18/H18)</f>
        <v>17000</v>
      </c>
      <c r="J18" s="35" t="n">
        <v>6800</v>
      </c>
      <c r="K18" s="35" t="n">
        <v>139.99</v>
      </c>
      <c r="L18" s="35" t="n">
        <v>139.99</v>
      </c>
      <c r="M18" s="35" t="n">
        <f>IF(ISERROR(N18/L18),"-",N18/L18)</f>
        <v>28000</v>
      </c>
      <c r="N18" s="35" t="n">
        <v>3919720</v>
      </c>
      <c r="O18" s="35" t="n">
        <v>281.74</v>
      </c>
      <c r="P18" s="35" t="n">
        <v>281.74</v>
      </c>
      <c r="Q18" s="35" t="n">
        <f>IF(ISERROR(R18/P18),"-",R18/P18)</f>
        <v>9800</v>
      </c>
      <c r="R18" s="35" t="n">
        <v>2761052</v>
      </c>
      <c r="S18" s="35" t="n">
        <v>0.2</v>
      </c>
      <c r="T18" s="35" t="n">
        <v>0.2</v>
      </c>
      <c r="U18" s="35" t="n">
        <f>IF(ISERROR(V18/T18),"-",V18/T18)</f>
        <v>26000</v>
      </c>
      <c r="V18" s="35" t="n">
        <v>5200</v>
      </c>
      <c r="W18" s="35" t="n">
        <v>0</v>
      </c>
      <c r="X18" s="35" t="n">
        <v>0</v>
      </c>
      <c r="Y18" s="35" t="str">
        <f>IF(ISERROR(Z18/X18),"-",Z18/X18)</f>
        <v>-</v>
      </c>
      <c r="Z18" s="35" t="n">
        <v>0</v>
      </c>
      <c r="AA18" s="71"/>
      <c r="AB18" s="71"/>
    </row>
    <row r="19" ht="24" customHeight="true">
      <c r="A19" s="12" t="s">
        <v>13</v>
      </c>
      <c r="B19" s="25"/>
      <c r="C19" s="35" t="n">
        <v>2.15</v>
      </c>
      <c r="D19" s="35" t="n">
        <v>2.15</v>
      </c>
      <c r="E19" s="35" t="n">
        <f>IF(ISERROR(F19/D19),"-",F19/D19)</f>
        <v>48000</v>
      </c>
      <c r="F19" s="35" t="n">
        <v>103200</v>
      </c>
      <c r="G19" s="35" t="n">
        <v>0.36</v>
      </c>
      <c r="H19" s="35" t="n">
        <v>0.36</v>
      </c>
      <c r="I19" s="35" t="n">
        <f>IF(ISERROR(J19/H19),"-",J19/H19)</f>
        <v>19500</v>
      </c>
      <c r="J19" s="35" t="n">
        <v>7020</v>
      </c>
      <c r="K19" s="35" t="n">
        <v>13.72</v>
      </c>
      <c r="L19" s="35" t="n">
        <v>13.72</v>
      </c>
      <c r="M19" s="35" t="n">
        <f>IF(ISERROR(N19/L19),"-",N19/L19)</f>
        <v>27800</v>
      </c>
      <c r="N19" s="35" t="n">
        <v>381416</v>
      </c>
      <c r="O19" s="35" t="n">
        <v>1.38</v>
      </c>
      <c r="P19" s="35" t="n">
        <v>1.38</v>
      </c>
      <c r="Q19" s="35" t="n">
        <f>IF(ISERROR(R19/P19),"-",R19/P19)</f>
        <v>8400</v>
      </c>
      <c r="R19" s="35" t="n">
        <v>11592</v>
      </c>
      <c r="S19" s="35" t="n">
        <v>4.11</v>
      </c>
      <c r="T19" s="35" t="n">
        <v>4.11</v>
      </c>
      <c r="U19" s="35" t="n">
        <f>IF(ISERROR(V19/T19),"-",V19/T19)</f>
        <v>25000</v>
      </c>
      <c r="V19" s="35" t="n">
        <v>102750</v>
      </c>
      <c r="W19" s="35" t="n">
        <v>0</v>
      </c>
      <c r="X19" s="35" t="n">
        <v>0</v>
      </c>
      <c r="Y19" s="35" t="str">
        <f>IF(ISERROR(Z19/X19),"-",Z19/X19)</f>
        <v>-</v>
      </c>
      <c r="Z19" s="35" t="n">
        <v>0</v>
      </c>
      <c r="AA19" s="71"/>
      <c r="AB19" s="71"/>
    </row>
    <row r="20" ht="24" customHeight="true">
      <c r="A20" s="12" t="s">
        <v>14</v>
      </c>
      <c r="B20" s="25"/>
      <c r="C20" s="35" t="n">
        <v>13.43</v>
      </c>
      <c r="D20" s="35" t="n">
        <v>13.43</v>
      </c>
      <c r="E20" s="35" t="n">
        <f>IF(ISERROR(F20/D20),"-",F20/D20)</f>
        <v>42846.4631422189</v>
      </c>
      <c r="F20" s="35" t="n">
        <v>575428</v>
      </c>
      <c r="G20" s="35" t="n">
        <v>0</v>
      </c>
      <c r="H20" s="35" t="n">
        <v>0</v>
      </c>
      <c r="I20" s="35" t="str">
        <f>IF(ISERROR(J20/H20),"-",J20/H20)</f>
        <v>-</v>
      </c>
      <c r="J20" s="35" t="n">
        <v>0</v>
      </c>
      <c r="K20" s="35" t="n">
        <v>0</v>
      </c>
      <c r="L20" s="35" t="n">
        <v>0</v>
      </c>
      <c r="M20" s="35" t="str">
        <f>IF(ISERROR(N20/L20),"-",N20/L20)</f>
        <v>-</v>
      </c>
      <c r="N20" s="35" t="n">
        <v>0</v>
      </c>
      <c r="O20" s="35" t="n">
        <v>18.2</v>
      </c>
      <c r="P20" s="35" t="n">
        <v>18.2</v>
      </c>
      <c r="Q20" s="35" t="n">
        <f>IF(ISERROR(R20/P20),"-",R20/P20)</f>
        <v>8610</v>
      </c>
      <c r="R20" s="35" t="n">
        <v>156702</v>
      </c>
      <c r="S20" s="35" t="n">
        <v>0</v>
      </c>
      <c r="T20" s="35" t="n">
        <v>0</v>
      </c>
      <c r="U20" s="35" t="str">
        <f>IF(ISERROR(V20/T20),"-",V20/T20)</f>
        <v>-</v>
      </c>
      <c r="V20" s="35" t="n">
        <v>0</v>
      </c>
      <c r="W20" s="35" t="n">
        <v>0.09</v>
      </c>
      <c r="X20" s="35" t="n">
        <v>0.09</v>
      </c>
      <c r="Y20" s="35" t="n">
        <f>IF(ISERROR(Z20/X20),"-",Z20/X20)</f>
        <v>18600</v>
      </c>
      <c r="Z20" s="35" t="n">
        <v>1674</v>
      </c>
      <c r="AA20" s="71"/>
      <c r="AB20" s="71"/>
    </row>
    <row r="21" ht="24" customHeight="true">
      <c r="A21" s="12" t="s">
        <v>15</v>
      </c>
      <c r="B21" s="25"/>
      <c r="C21" s="35" t="n">
        <v>0</v>
      </c>
      <c r="D21" s="35" t="n">
        <v>0</v>
      </c>
      <c r="E21" s="35" t="str">
        <f>IF(ISERROR(F21/D21),"-",F21/D21)</f>
        <v>-</v>
      </c>
      <c r="F21" s="35" t="n">
        <v>0</v>
      </c>
      <c r="G21" s="35" t="n">
        <v>0</v>
      </c>
      <c r="H21" s="35" t="n">
        <v>0</v>
      </c>
      <c r="I21" s="35" t="str">
        <f>IF(ISERROR(J21/H21),"-",J21/H21)</f>
        <v>-</v>
      </c>
      <c r="J21" s="35" t="n">
        <v>0</v>
      </c>
      <c r="K21" s="35" t="n">
        <v>0</v>
      </c>
      <c r="L21" s="35" t="n">
        <v>0</v>
      </c>
      <c r="M21" s="35" t="str">
        <f>IF(ISERROR(N21/L21),"-",N21/L21)</f>
        <v>-</v>
      </c>
      <c r="N21" s="35" t="n">
        <v>0</v>
      </c>
      <c r="O21" s="35" t="n">
        <v>8.31</v>
      </c>
      <c r="P21" s="35" t="n">
        <v>8.31</v>
      </c>
      <c r="Q21" s="35" t="n">
        <f>IF(ISERROR(R21/P21),"-",R21/P21)</f>
        <v>8419.97593261131</v>
      </c>
      <c r="R21" s="35" t="n">
        <v>69970</v>
      </c>
      <c r="S21" s="35" t="n">
        <v>0</v>
      </c>
      <c r="T21" s="35" t="n">
        <v>0</v>
      </c>
      <c r="U21" s="35" t="str">
        <f>IF(ISERROR(V21/T21),"-",V21/T21)</f>
        <v>-</v>
      </c>
      <c r="V21" s="35" t="n">
        <v>0</v>
      </c>
      <c r="W21" s="35" t="n">
        <v>0</v>
      </c>
      <c r="X21" s="35" t="n">
        <v>0</v>
      </c>
      <c r="Y21" s="35" t="str">
        <f>IF(ISERROR(Z21/X21),"-",Z21/X21)</f>
        <v>-</v>
      </c>
      <c r="Z21" s="35" t="n">
        <v>0</v>
      </c>
      <c r="AA21" s="71"/>
      <c r="AB21" s="71"/>
    </row>
    <row r="22" ht="24" customHeight="true">
      <c r="A22" s="12" t="s">
        <v>16</v>
      </c>
      <c r="B22" s="25"/>
      <c r="C22" s="35" t="n">
        <v>0.9</v>
      </c>
      <c r="D22" s="35" t="n">
        <v>0.9</v>
      </c>
      <c r="E22" s="35" t="n">
        <f>IF(ISERROR(F22/D22),"-",F22/D22)</f>
        <v>50881.1111111111</v>
      </c>
      <c r="F22" s="35" t="n">
        <v>45793</v>
      </c>
      <c r="G22" s="35" t="n">
        <v>77.91</v>
      </c>
      <c r="H22" s="35" t="n">
        <v>77.91</v>
      </c>
      <c r="I22" s="35" t="n">
        <f>IF(ISERROR(J22/H22),"-",J22/H22)</f>
        <v>18305.9940957515</v>
      </c>
      <c r="J22" s="35" t="n">
        <v>1426220</v>
      </c>
      <c r="K22" s="35" t="n">
        <v>1.1</v>
      </c>
      <c r="L22" s="35" t="n">
        <v>1.1</v>
      </c>
      <c r="M22" s="35" t="n">
        <f>IF(ISERROR(N22/L22),"-",N22/L22)</f>
        <v>33600</v>
      </c>
      <c r="N22" s="35" t="n">
        <v>36960</v>
      </c>
      <c r="O22" s="35" t="n">
        <v>0.53</v>
      </c>
      <c r="P22" s="35" t="n">
        <v>0.53</v>
      </c>
      <c r="Q22" s="35" t="n">
        <f>IF(ISERROR(R22/P22),"-",R22/P22)</f>
        <v>9860.37735849056</v>
      </c>
      <c r="R22" s="35" t="n">
        <v>5226</v>
      </c>
      <c r="S22" s="35" t="n">
        <v>6.53</v>
      </c>
      <c r="T22" s="35" t="n">
        <v>6.53</v>
      </c>
      <c r="U22" s="35" t="n">
        <f>IF(ISERROR(V22/T22),"-",V22/T22)</f>
        <v>23884.9923430322</v>
      </c>
      <c r="V22" s="35" t="n">
        <v>155969</v>
      </c>
      <c r="W22" s="35" t="n">
        <v>0</v>
      </c>
      <c r="X22" s="35" t="n">
        <v>0</v>
      </c>
      <c r="Y22" s="35" t="str">
        <f>IF(ISERROR(Z22/X22),"-",Z22/X22)</f>
        <v>-</v>
      </c>
      <c r="Z22" s="35" t="n">
        <v>0</v>
      </c>
      <c r="AA22" s="71"/>
      <c r="AB22" s="71"/>
    </row>
    <row r="23" ht="24" customHeight="true">
      <c r="A23" s="12" t="s">
        <v>17</v>
      </c>
      <c r="B23" s="25"/>
      <c r="C23" s="35" t="n">
        <v>2.94</v>
      </c>
      <c r="D23" s="35" t="n">
        <v>2.94</v>
      </c>
      <c r="E23" s="35" t="n">
        <f>IF(ISERROR(F23/D23),"-",F23/D23)</f>
        <v>54880.9523809524</v>
      </c>
      <c r="F23" s="35" t="n">
        <v>161350</v>
      </c>
      <c r="G23" s="35" t="n">
        <v>212.02</v>
      </c>
      <c r="H23" s="35" t="n">
        <v>212.02</v>
      </c>
      <c r="I23" s="35" t="n">
        <f>IF(ISERROR(J23/H23),"-",J23/H23)</f>
        <v>18500</v>
      </c>
      <c r="J23" s="35" t="n">
        <v>3922370</v>
      </c>
      <c r="K23" s="35" t="n">
        <v>0</v>
      </c>
      <c r="L23" s="35" t="n">
        <v>0</v>
      </c>
      <c r="M23" s="35" t="str">
        <f>IF(ISERROR(N23/L23),"-",N23/L23)</f>
        <v>-</v>
      </c>
      <c r="N23" s="35" t="n">
        <v>0</v>
      </c>
      <c r="O23" s="35"/>
      <c r="P23" s="35"/>
      <c r="Q23" s="35" t="str">
        <f>IF(ISERROR(R23/P23),"-",R23/P23)</f>
        <v>-</v>
      </c>
      <c r="R23" s="35"/>
      <c r="S23" s="35" t="n">
        <v>52.99</v>
      </c>
      <c r="T23" s="35" t="n">
        <v>52.99</v>
      </c>
      <c r="U23" s="35" t="n">
        <f>IF(ISERROR(V23/T23),"-",V23/T23)</f>
        <v>22207.3976221929</v>
      </c>
      <c r="V23" s="35" t="n">
        <v>1176770</v>
      </c>
      <c r="W23" s="35" t="n">
        <v>31.33</v>
      </c>
      <c r="X23" s="35" t="n">
        <v>31.33</v>
      </c>
      <c r="Y23" s="35" t="n">
        <f>IF(ISERROR(Z23/X23),"-",Z23/X23)</f>
        <v>24811.0756463454</v>
      </c>
      <c r="Z23" s="35" t="n">
        <v>777331</v>
      </c>
      <c r="AA23" s="71"/>
      <c r="AB23" s="71"/>
    </row>
    <row r="24" ht="24" customHeight="true">
      <c r="A24" s="12" t="s">
        <v>18</v>
      </c>
      <c r="B24" s="25"/>
      <c r="C24" s="35" t="n">
        <v>1.63</v>
      </c>
      <c r="D24" s="35" t="n">
        <v>1.63</v>
      </c>
      <c r="E24" s="35" t="n">
        <f>IF(ISERROR(F24/D24),"-",F24/D24)</f>
        <v>42978.527607362</v>
      </c>
      <c r="F24" s="35" t="n">
        <v>70055</v>
      </c>
      <c r="G24" s="35" t="n">
        <v>0.36</v>
      </c>
      <c r="H24" s="35" t="n">
        <v>0.36</v>
      </c>
      <c r="I24" s="35" t="n">
        <f>IF(ISERROR(J24/H24),"-",J24/H24)</f>
        <v>17500</v>
      </c>
      <c r="J24" s="35" t="n">
        <v>6300</v>
      </c>
      <c r="K24" s="35" t="n">
        <v>0</v>
      </c>
      <c r="L24" s="35" t="n">
        <v>0</v>
      </c>
      <c r="M24" s="35" t="str">
        <f>IF(ISERROR(N24/L24),"-",N24/L24)</f>
        <v>-</v>
      </c>
      <c r="N24" s="35" t="n">
        <v>0</v>
      </c>
      <c r="O24" s="35" t="n">
        <v>4.35</v>
      </c>
      <c r="P24" s="35" t="n">
        <v>4.35</v>
      </c>
      <c r="Q24" s="35" t="n">
        <f>IF(ISERROR(R24/P24),"-",R24/P24)</f>
        <v>8834.48275862069</v>
      </c>
      <c r="R24" s="35" t="n">
        <v>38430</v>
      </c>
      <c r="S24" s="35" t="n">
        <v>0.43</v>
      </c>
      <c r="T24" s="35" t="n">
        <v>0.43</v>
      </c>
      <c r="U24" s="35" t="n">
        <f>IF(ISERROR(V24/T24),"-",V24/T24)</f>
        <v>11627.9069767442</v>
      </c>
      <c r="V24" s="35" t="n">
        <v>5000</v>
      </c>
      <c r="W24" s="35" t="n">
        <v>1.2</v>
      </c>
      <c r="X24" s="35" t="n">
        <v>1.2</v>
      </c>
      <c r="Y24" s="35" t="n">
        <f>IF(ISERROR(Z24/X24),"-",Z24/X24)</f>
        <v>15400</v>
      </c>
      <c r="Z24" s="35" t="n">
        <v>18480</v>
      </c>
      <c r="AA24" s="71"/>
      <c r="AB24" s="71"/>
    </row>
    <row r="25" ht="24" customHeight="true">
      <c r="A25" s="12" t="s">
        <v>19</v>
      </c>
      <c r="B25" s="25"/>
      <c r="C25" s="35" t="n">
        <v>0.15</v>
      </c>
      <c r="D25" s="35" t="n">
        <v>0.15</v>
      </c>
      <c r="E25" s="35" t="n">
        <f>IF(ISERROR(F25/D25),"-",F25/D25)</f>
        <v>41000</v>
      </c>
      <c r="F25" s="35" t="n">
        <v>6150</v>
      </c>
      <c r="G25" s="35" t="n">
        <v>3.41</v>
      </c>
      <c r="H25" s="35" t="n">
        <v>3.41</v>
      </c>
      <c r="I25" s="35" t="n">
        <f>IF(ISERROR(J25/H25),"-",J25/H25)</f>
        <v>21350.146627566</v>
      </c>
      <c r="J25" s="35" t="n">
        <v>72804</v>
      </c>
      <c r="K25" s="35" t="n">
        <v>0</v>
      </c>
      <c r="L25" s="35" t="n">
        <v>0</v>
      </c>
      <c r="M25" s="35" t="str">
        <f>IF(ISERROR(N25/L25),"-",N25/L25)</f>
        <v>-</v>
      </c>
      <c r="N25" s="35" t="n">
        <v>0</v>
      </c>
      <c r="O25" s="35" t="n">
        <v>2.34</v>
      </c>
      <c r="P25" s="35" t="n">
        <v>2.34</v>
      </c>
      <c r="Q25" s="35" t="n">
        <f>IF(ISERROR(R25/P25),"-",R25/P25)</f>
        <v>8061.96581196581</v>
      </c>
      <c r="R25" s="35" t="n">
        <v>18865</v>
      </c>
      <c r="S25" s="35" t="n">
        <v>82.5</v>
      </c>
      <c r="T25" s="35" t="n">
        <v>82.5</v>
      </c>
      <c r="U25" s="35" t="n">
        <f>IF(ISERROR(V25/T25),"-",V25/T25)</f>
        <v>22584.2060606061</v>
      </c>
      <c r="V25" s="35" t="n">
        <v>1863197</v>
      </c>
      <c r="W25" s="35" t="n">
        <v>0.97</v>
      </c>
      <c r="X25" s="35" t="n">
        <v>0.97</v>
      </c>
      <c r="Y25" s="35" t="n">
        <f>IF(ISERROR(Z25/X25),"-",Z25/X25)</f>
        <v>15978.3505154639</v>
      </c>
      <c r="Z25" s="35" t="n">
        <v>15499</v>
      </c>
      <c r="AA25" s="71"/>
      <c r="AB25" s="71"/>
    </row>
    <row r="26" ht="24" customHeight="true">
      <c r="A26" s="12" t="s">
        <v>20</v>
      </c>
      <c r="B26" s="25"/>
      <c r="C26" s="35" t="n">
        <v>0.95</v>
      </c>
      <c r="D26" s="35" t="n">
        <v>0.95</v>
      </c>
      <c r="E26" s="35" t="n">
        <f>IF(ISERROR(F26/D26),"-",F26/D26)</f>
        <v>40105.2631578947</v>
      </c>
      <c r="F26" s="35" t="n">
        <v>38100</v>
      </c>
      <c r="G26" s="35" t="n">
        <v>0.74</v>
      </c>
      <c r="H26" s="35" t="n">
        <v>0.74</v>
      </c>
      <c r="I26" s="35" t="n">
        <f>IF(ISERROR(J26/H26),"-",J26/H26)</f>
        <v>18000</v>
      </c>
      <c r="J26" s="35" t="n">
        <v>13320</v>
      </c>
      <c r="K26" s="35" t="n">
        <v>0</v>
      </c>
      <c r="L26" s="35" t="n">
        <v>0</v>
      </c>
      <c r="M26" s="35" t="str">
        <f>IF(ISERROR(N26/L26),"-",N26/L26)</f>
        <v>-</v>
      </c>
      <c r="N26" s="35" t="n">
        <v>0</v>
      </c>
      <c r="O26" s="35" t="n">
        <v>0.2</v>
      </c>
      <c r="P26" s="35" t="n">
        <v>0.2</v>
      </c>
      <c r="Q26" s="35" t="n">
        <f>IF(ISERROR(R26/P26),"-",R26/P26)</f>
        <v>9200</v>
      </c>
      <c r="R26" s="35" t="n">
        <v>1840</v>
      </c>
      <c r="S26" s="35" t="n">
        <v>39.3</v>
      </c>
      <c r="T26" s="35" t="n">
        <v>39.3</v>
      </c>
      <c r="U26" s="35" t="n">
        <f>IF(ISERROR(V26/T26),"-",V26/T26)</f>
        <v>20000</v>
      </c>
      <c r="V26" s="35" t="n">
        <v>786000</v>
      </c>
      <c r="W26" s="35" t="n">
        <v>0</v>
      </c>
      <c r="X26" s="35" t="n">
        <v>0</v>
      </c>
      <c r="Y26" s="35" t="str">
        <f>IF(ISERROR(Z26/X26),"-",Z26/X26)</f>
        <v>-</v>
      </c>
      <c r="Z26" s="35" t="n">
        <v>0</v>
      </c>
      <c r="AA26" s="71"/>
      <c r="AB26" s="71"/>
    </row>
    <row r="27" ht="24" customHeight="true">
      <c r="A27" s="12" t="s">
        <v>21</v>
      </c>
      <c r="B27" s="25"/>
      <c r="C27" s="35" t="n">
        <v>0</v>
      </c>
      <c r="D27" s="35" t="n">
        <v>0</v>
      </c>
      <c r="E27" s="35" t="str">
        <f>IF(ISERROR(F27/D27),"-",F27/D27)</f>
        <v>-</v>
      </c>
      <c r="F27" s="35" t="n">
        <v>0</v>
      </c>
      <c r="G27" s="35" t="n">
        <v>0.3</v>
      </c>
      <c r="H27" s="35" t="n">
        <v>0.3</v>
      </c>
      <c r="I27" s="35" t="n">
        <f>IF(ISERROR(J27/H27),"-",J27/H27)</f>
        <v>17560</v>
      </c>
      <c r="J27" s="35" t="n">
        <v>5268</v>
      </c>
      <c r="K27" s="35" t="n">
        <v>0</v>
      </c>
      <c r="L27" s="35" t="n">
        <v>0</v>
      </c>
      <c r="M27" s="35" t="str">
        <f>IF(ISERROR(N27/L27),"-",N27/L27)</f>
        <v>-</v>
      </c>
      <c r="N27" s="35" t="n">
        <v>0</v>
      </c>
      <c r="O27" s="35" t="n">
        <v>18.02</v>
      </c>
      <c r="P27" s="35" t="n">
        <v>18.02</v>
      </c>
      <c r="Q27" s="35" t="n">
        <f>IF(ISERROR(R27/P27),"-",R27/P27)</f>
        <v>8332.07547169811</v>
      </c>
      <c r="R27" s="35" t="n">
        <v>150144</v>
      </c>
      <c r="S27" s="35" t="n">
        <v>0.1</v>
      </c>
      <c r="T27" s="35" t="n">
        <v>0.1</v>
      </c>
      <c r="U27" s="35" t="n">
        <f>IF(ISERROR(V27/T27),"-",V27/T27)</f>
        <v>19500</v>
      </c>
      <c r="V27" s="35" t="n">
        <v>1950</v>
      </c>
      <c r="W27" s="35" t="n">
        <v>0</v>
      </c>
      <c r="X27" s="35" t="n">
        <v>0</v>
      </c>
      <c r="Y27" s="35" t="str">
        <f>IF(ISERROR(Z27/X27),"-",Z27/X27)</f>
        <v>-</v>
      </c>
      <c r="Z27" s="35" t="n">
        <v>0</v>
      </c>
      <c r="AA27" s="71"/>
      <c r="AB27" s="71"/>
    </row>
    <row r="28" ht="24" customHeight="true">
      <c r="A28" s="12" t="s">
        <v>22</v>
      </c>
      <c r="B28" s="25"/>
      <c r="C28" s="35" t="n">
        <v>0.25</v>
      </c>
      <c r="D28" s="35" t="n">
        <v>0.25</v>
      </c>
      <c r="E28" s="35" t="n">
        <f>IF(ISERROR(F28/D28),"-",F28/D28)</f>
        <v>38552</v>
      </c>
      <c r="F28" s="35" t="n">
        <v>9638</v>
      </c>
      <c r="G28" s="35" t="n">
        <v>0.6</v>
      </c>
      <c r="H28" s="35" t="n">
        <v>0.6</v>
      </c>
      <c r="I28" s="35" t="n">
        <f>IF(ISERROR(J28/H28),"-",J28/H28)</f>
        <v>14700</v>
      </c>
      <c r="J28" s="35" t="n">
        <v>8820</v>
      </c>
      <c r="K28" s="35" t="n">
        <v>0</v>
      </c>
      <c r="L28" s="35" t="n">
        <v>0</v>
      </c>
      <c r="M28" s="35" t="str">
        <f>IF(ISERROR(N28/L28),"-",N28/L28)</f>
        <v>-</v>
      </c>
      <c r="N28" s="35" t="n">
        <v>0</v>
      </c>
      <c r="O28" s="35" t="n">
        <v>196.85</v>
      </c>
      <c r="P28" s="35" t="n">
        <v>196.85</v>
      </c>
      <c r="Q28" s="35" t="n">
        <f>IF(ISERROR(R28/P28),"-",R28/P28)</f>
        <v>12000</v>
      </c>
      <c r="R28" s="35" t="n">
        <v>2362200</v>
      </c>
      <c r="S28" s="35" t="n">
        <v>0</v>
      </c>
      <c r="T28" s="35" t="n">
        <v>0</v>
      </c>
      <c r="U28" s="35" t="str">
        <f>IF(ISERROR(V28/T28),"-",V28/T28)</f>
        <v>-</v>
      </c>
      <c r="V28" s="35" t="n">
        <v>0</v>
      </c>
      <c r="W28" s="35" t="n">
        <v>1.47</v>
      </c>
      <c r="X28" s="35" t="n">
        <v>1.47</v>
      </c>
      <c r="Y28" s="35" t="n">
        <f>IF(ISERROR(Z28/X28),"-",Z28/X28)</f>
        <v>16227.8911564626</v>
      </c>
      <c r="Z28" s="35" t="n">
        <v>23855</v>
      </c>
      <c r="AA28" s="71"/>
      <c r="AB28" s="71"/>
    </row>
    <row r="29" ht="24" customHeight="true">
      <c r="A29" s="12" t="s">
        <v>23</v>
      </c>
      <c r="B29" s="25"/>
      <c r="C29" s="35" t="n">
        <v>3.02</v>
      </c>
      <c r="D29" s="35" t="n">
        <v>3.02</v>
      </c>
      <c r="E29" s="35" t="n">
        <f>IF(ISERROR(F29/D29),"-",F29/D29)</f>
        <v>36726.1589403973</v>
      </c>
      <c r="F29" s="35" t="n">
        <v>110913</v>
      </c>
      <c r="G29" s="35" t="n">
        <v>5.82</v>
      </c>
      <c r="H29" s="35" t="n">
        <v>5.82</v>
      </c>
      <c r="I29" s="35" t="n">
        <f>IF(ISERROR(J29/H29),"-",J29/H29)</f>
        <v>17500</v>
      </c>
      <c r="J29" s="35" t="n">
        <v>101850</v>
      </c>
      <c r="K29" s="35" t="n">
        <v>0</v>
      </c>
      <c r="L29" s="35" t="n">
        <v>0</v>
      </c>
      <c r="M29" s="35" t="str">
        <f>IF(ISERROR(N29/L29),"-",N29/L29)</f>
        <v>-</v>
      </c>
      <c r="N29" s="35" t="n">
        <v>0</v>
      </c>
      <c r="O29" s="35" t="n">
        <v>9.53</v>
      </c>
      <c r="P29" s="35" t="n">
        <v>9.53</v>
      </c>
      <c r="Q29" s="35" t="n">
        <f>IF(ISERROR(R29/P29),"-",R29/P29)</f>
        <v>8250.05246589717</v>
      </c>
      <c r="R29" s="35" t="n">
        <v>78623</v>
      </c>
      <c r="S29" s="35" t="n">
        <v>0.1</v>
      </c>
      <c r="T29" s="35" t="n">
        <v>0.1</v>
      </c>
      <c r="U29" s="35" t="n">
        <f>IF(ISERROR(V29/T29),"-",V29/T29)</f>
        <v>24000</v>
      </c>
      <c r="V29" s="35" t="n">
        <v>2400</v>
      </c>
      <c r="W29" s="35" t="n">
        <v>0.95</v>
      </c>
      <c r="X29" s="35" t="n">
        <v>0.95</v>
      </c>
      <c r="Y29" s="35" t="n">
        <f>IF(ISERROR(Z29/X29),"-",Z29/X29)</f>
        <v>13063.1578947368</v>
      </c>
      <c r="Z29" s="35" t="n">
        <v>12410</v>
      </c>
      <c r="AA29" s="71"/>
      <c r="AB29" s="71"/>
    </row>
    <row r="30" ht="24" customHeight="true">
      <c r="A30" s="12" t="s">
        <v>24</v>
      </c>
      <c r="B30" s="25"/>
      <c r="C30" s="35" t="n">
        <v>484.35</v>
      </c>
      <c r="D30" s="35" t="n">
        <v>484.35</v>
      </c>
      <c r="E30" s="35" t="n">
        <f>IF(ISERROR(F30/D30),"-",F30/D30)</f>
        <v>68053.1124187055</v>
      </c>
      <c r="F30" s="35" t="n">
        <v>32961525</v>
      </c>
      <c r="G30" s="35" t="n">
        <v>0</v>
      </c>
      <c r="H30" s="35" t="n">
        <v>0</v>
      </c>
      <c r="I30" s="35" t="str">
        <f>IF(ISERROR(J30/H30),"-",J30/H30)</f>
        <v>-</v>
      </c>
      <c r="J30" s="35" t="n">
        <v>0</v>
      </c>
      <c r="K30" s="35" t="n">
        <v>0</v>
      </c>
      <c r="L30" s="35" t="n">
        <v>0</v>
      </c>
      <c r="M30" s="35" t="str">
        <f>IF(ISERROR(N30/L30),"-",N30/L30)</f>
        <v>-</v>
      </c>
      <c r="N30" s="35" t="n">
        <v>0</v>
      </c>
      <c r="O30" s="35" t="n">
        <v>189.5</v>
      </c>
      <c r="P30" s="35" t="n">
        <v>189.5</v>
      </c>
      <c r="Q30" s="35" t="n">
        <f>IF(ISERROR(R30/P30),"-",R30/P30)</f>
        <v>8610</v>
      </c>
      <c r="R30" s="35" t="n">
        <v>1631595</v>
      </c>
      <c r="S30" s="35" t="n">
        <v>0</v>
      </c>
      <c r="T30" s="35" t="n">
        <v>0</v>
      </c>
      <c r="U30" s="35" t="str">
        <f>IF(ISERROR(V30/T30),"-",V30/T30)</f>
        <v>-</v>
      </c>
      <c r="V30" s="35" t="n">
        <v>0</v>
      </c>
      <c r="W30" s="35" t="n">
        <v>0</v>
      </c>
      <c r="X30" s="35" t="n">
        <v>0</v>
      </c>
      <c r="Y30" s="35" t="str">
        <f>IF(ISERROR(Z30/X30),"-",Z30/X30)</f>
        <v>-</v>
      </c>
      <c r="Z30" s="35" t="n">
        <v>0</v>
      </c>
      <c r="AA30" s="71"/>
      <c r="AB30" s="71"/>
    </row>
    <row r="31" ht="24" customHeight="true">
      <c r="A31" s="12" t="s">
        <v>25</v>
      </c>
      <c r="B31" s="25"/>
      <c r="C31" s="35" t="n">
        <v>0</v>
      </c>
      <c r="D31" s="35" t="n">
        <v>0</v>
      </c>
      <c r="E31" s="35" t="str">
        <f>IF(ISERROR(F31/D31),"-",F31/D31)</f>
        <v>-</v>
      </c>
      <c r="F31" s="35" t="n">
        <v>0</v>
      </c>
      <c r="G31" s="35" t="n">
        <v>0</v>
      </c>
      <c r="H31" s="35" t="n">
        <v>0</v>
      </c>
      <c r="I31" s="35" t="str">
        <f>IF(ISERROR(J31/H31),"-",J31/H31)</f>
        <v>-</v>
      </c>
      <c r="J31" s="35" t="n">
        <v>0</v>
      </c>
      <c r="K31" s="35" t="n">
        <v>0</v>
      </c>
      <c r="L31" s="35" t="n">
        <v>0</v>
      </c>
      <c r="M31" s="35" t="str">
        <f>IF(ISERROR(N31/L31),"-",N31/L31)</f>
        <v>-</v>
      </c>
      <c r="N31" s="35" t="n">
        <v>0</v>
      </c>
      <c r="O31" s="35" t="n">
        <v>0</v>
      </c>
      <c r="P31" s="35" t="n">
        <v>0</v>
      </c>
      <c r="Q31" s="35" t="str">
        <f>IF(ISERROR(R31/P31),"-",R31/P31)</f>
        <v>-</v>
      </c>
      <c r="R31" s="35" t="n">
        <v>0</v>
      </c>
      <c r="S31" s="35" t="n">
        <v>0</v>
      </c>
      <c r="T31" s="35" t="n">
        <v>0</v>
      </c>
      <c r="U31" s="35" t="str">
        <f>IF(ISERROR(V31/T31),"-",V31/T31)</f>
        <v>-</v>
      </c>
      <c r="V31" s="35" t="n">
        <v>0</v>
      </c>
      <c r="W31" s="35" t="n">
        <v>0</v>
      </c>
      <c r="X31" s="35" t="n">
        <v>0</v>
      </c>
      <c r="Y31" s="35" t="str">
        <f>IF(ISERROR(Z31/X31),"-",Z31/X31)</f>
        <v>-</v>
      </c>
      <c r="Z31" s="35" t="n">
        <v>0</v>
      </c>
      <c r="AA31" s="71"/>
      <c r="AB31" s="71"/>
    </row>
    <row r="32" ht="24" customHeight="true">
      <c r="A32" s="12" t="s">
        <v>26</v>
      </c>
      <c r="B32" s="25"/>
      <c r="C32" s="35" t="n">
        <v>0</v>
      </c>
      <c r="D32" s="35" t="n">
        <v>0</v>
      </c>
      <c r="E32" s="35" t="str">
        <f>IF(ISERROR(F32/D32),"-",F32/D32)</f>
        <v>-</v>
      </c>
      <c r="F32" s="35" t="n">
        <v>0</v>
      </c>
      <c r="G32" s="35" t="n">
        <v>0</v>
      </c>
      <c r="H32" s="35" t="n">
        <v>0</v>
      </c>
      <c r="I32" s="35" t="str">
        <f>IF(ISERROR(J32/H32),"-",J32/H32)</f>
        <v>-</v>
      </c>
      <c r="J32" s="35" t="n">
        <v>0</v>
      </c>
      <c r="K32" s="35" t="n">
        <v>0</v>
      </c>
      <c r="L32" s="35" t="n">
        <v>0</v>
      </c>
      <c r="M32" s="35" t="str">
        <f>IF(ISERROR(N32/L32),"-",N32/L32)</f>
        <v>-</v>
      </c>
      <c r="N32" s="35" t="n">
        <v>0</v>
      </c>
      <c r="O32" s="35" t="n">
        <v>0</v>
      </c>
      <c r="P32" s="35" t="n">
        <v>0</v>
      </c>
      <c r="Q32" s="35" t="str">
        <f>IF(ISERROR(R32/P32),"-",R32/P32)</f>
        <v>-</v>
      </c>
      <c r="R32" s="35" t="n">
        <v>0</v>
      </c>
      <c r="S32" s="35" t="n">
        <v>0</v>
      </c>
      <c r="T32" s="35" t="n">
        <v>0</v>
      </c>
      <c r="U32" s="35" t="str">
        <f>IF(ISERROR(V32/T32),"-",V32/T32)</f>
        <v>-</v>
      </c>
      <c r="V32" s="35" t="n">
        <v>0</v>
      </c>
      <c r="W32" s="35" t="n">
        <v>0</v>
      </c>
      <c r="X32" s="35" t="n">
        <v>0</v>
      </c>
      <c r="Y32" s="35" t="str">
        <f>IF(ISERROR(Z32/X32),"-",Z32/X32)</f>
        <v>-</v>
      </c>
      <c r="Z32" s="35" t="n">
        <v>0</v>
      </c>
      <c r="AA32" s="71"/>
      <c r="AB32" s="71"/>
    </row>
    <row r="33" ht="24" customHeight="true">
      <c r="A33" s="12" t="s">
        <v>27</v>
      </c>
      <c r="B33" s="25"/>
      <c r="C33" s="35" t="n">
        <v>0</v>
      </c>
      <c r="D33" s="35" t="n">
        <v>0</v>
      </c>
      <c r="E33" s="35" t="str">
        <f>IF(ISERROR(F33/D33),"-",F33/D33)</f>
        <v>-</v>
      </c>
      <c r="F33" s="35" t="n">
        <v>0</v>
      </c>
      <c r="G33" s="35" t="n">
        <v>0</v>
      </c>
      <c r="H33" s="35" t="n">
        <v>0</v>
      </c>
      <c r="I33" s="35" t="str">
        <f>IF(ISERROR(J33/H33),"-",J33/H33)</f>
        <v>-</v>
      </c>
      <c r="J33" s="35" t="n">
        <v>0</v>
      </c>
      <c r="K33" s="35" t="n">
        <v>0</v>
      </c>
      <c r="L33" s="35" t="n">
        <v>0</v>
      </c>
      <c r="M33" s="35" t="str">
        <f>IF(ISERROR(N33/L33),"-",N33/L33)</f>
        <v>-</v>
      </c>
      <c r="N33" s="35" t="n">
        <v>0</v>
      </c>
      <c r="O33" s="35" t="n">
        <v>0</v>
      </c>
      <c r="P33" s="35" t="n">
        <v>0</v>
      </c>
      <c r="Q33" s="35" t="str">
        <f>IF(ISERROR(R33/P33),"-",R33/P33)</f>
        <v>-</v>
      </c>
      <c r="R33" s="35" t="n">
        <v>0</v>
      </c>
      <c r="S33" s="35" t="n">
        <v>0</v>
      </c>
      <c r="T33" s="35" t="n">
        <v>0</v>
      </c>
      <c r="U33" s="35" t="str">
        <f>IF(ISERROR(V33/T33),"-",V33/T33)</f>
        <v>-</v>
      </c>
      <c r="V33" s="35" t="n">
        <v>0</v>
      </c>
      <c r="W33" s="35" t="n">
        <v>0</v>
      </c>
      <c r="X33" s="35" t="n">
        <v>0</v>
      </c>
      <c r="Y33" s="35" t="str">
        <f>IF(ISERROR(Z33/X33),"-",Z33/X33)</f>
        <v>-</v>
      </c>
      <c r="Z33" s="35" t="n">
        <v>0</v>
      </c>
      <c r="AA33" s="71"/>
      <c r="AB33" s="71"/>
    </row>
    <row r="34" ht="24" customHeight="true">
      <c r="A34" s="12" t="s">
        <v>28</v>
      </c>
      <c r="B34" s="25"/>
      <c r="C34" s="35" t="n">
        <v>0</v>
      </c>
      <c r="D34" s="35" t="n">
        <v>0</v>
      </c>
      <c r="E34" s="35" t="str">
        <f>IF(ISERROR(F34/D34),"-",F34/D34)</f>
        <v>-</v>
      </c>
      <c r="F34" s="35" t="n">
        <v>0</v>
      </c>
      <c r="G34" s="35" t="n">
        <v>0</v>
      </c>
      <c r="H34" s="35" t="n">
        <v>0</v>
      </c>
      <c r="I34" s="35" t="str">
        <f>IF(ISERROR(J34/H34),"-",J34/H34)</f>
        <v>-</v>
      </c>
      <c r="J34" s="35" t="n">
        <v>0</v>
      </c>
      <c r="K34" s="35" t="n">
        <v>0</v>
      </c>
      <c r="L34" s="35" t="n">
        <v>0</v>
      </c>
      <c r="M34" s="35" t="str">
        <f>IF(ISERROR(N34/L34),"-",N34/L34)</f>
        <v>-</v>
      </c>
      <c r="N34" s="35" t="n">
        <v>0</v>
      </c>
      <c r="O34" s="35" t="n">
        <v>0</v>
      </c>
      <c r="P34" s="35" t="n">
        <v>0</v>
      </c>
      <c r="Q34" s="35" t="str">
        <f>IF(ISERROR(R34/P34),"-",R34/P34)</f>
        <v>-</v>
      </c>
      <c r="R34" s="35" t="n">
        <v>0</v>
      </c>
      <c r="S34" s="35" t="n">
        <v>0</v>
      </c>
      <c r="T34" s="35" t="n">
        <v>0</v>
      </c>
      <c r="U34" s="35" t="str">
        <f>IF(ISERROR(V34/T34),"-",V34/T34)</f>
        <v>-</v>
      </c>
      <c r="V34" s="35" t="n">
        <v>0</v>
      </c>
      <c r="W34" s="35" t="n">
        <v>0</v>
      </c>
      <c r="X34" s="35" t="n">
        <v>0</v>
      </c>
      <c r="Y34" s="35" t="str">
        <f>IF(ISERROR(Z34/X34),"-",Z34/X34)</f>
        <v>-</v>
      </c>
      <c r="Z34" s="35" t="n">
        <v>0</v>
      </c>
      <c r="AA34" s="71"/>
      <c r="AB34" s="71"/>
    </row>
    <row r="35" ht="24" customHeight="true">
      <c r="A35" s="12" t="s">
        <v>29</v>
      </c>
      <c r="B35" s="25"/>
      <c r="C35" s="35" t="n">
        <v>0</v>
      </c>
      <c r="D35" s="35" t="n">
        <v>0</v>
      </c>
      <c r="E35" s="35" t="str">
        <f>IF(ISERROR(F35/D35),"-",F35/D35)</f>
        <v>-</v>
      </c>
      <c r="F35" s="35" t="n">
        <v>0</v>
      </c>
      <c r="G35" s="35" t="n">
        <v>0</v>
      </c>
      <c r="H35" s="35" t="n">
        <v>0</v>
      </c>
      <c r="I35" s="35" t="str">
        <f>IF(ISERROR(J35/H35),"-",J35/H35)</f>
        <v>-</v>
      </c>
      <c r="J35" s="35" t="n">
        <v>0</v>
      </c>
      <c r="K35" s="35" t="n">
        <v>0</v>
      </c>
      <c r="L35" s="35" t="n">
        <v>0</v>
      </c>
      <c r="M35" s="35" t="str">
        <f>IF(ISERROR(N35/L35),"-",N35/L35)</f>
        <v>-</v>
      </c>
      <c r="N35" s="35" t="n">
        <v>0</v>
      </c>
      <c r="O35" s="35" t="n">
        <v>0</v>
      </c>
      <c r="P35" s="35" t="n">
        <v>0</v>
      </c>
      <c r="Q35" s="35" t="str">
        <f>IF(ISERROR(R35/P35),"-",R35/P35)</f>
        <v>-</v>
      </c>
      <c r="R35" s="35" t="n">
        <v>0</v>
      </c>
      <c r="S35" s="35" t="n">
        <v>0</v>
      </c>
      <c r="T35" s="35" t="n">
        <v>0</v>
      </c>
      <c r="U35" s="35" t="str">
        <f>IF(ISERROR(V35/T35),"-",V35/T35)</f>
        <v>-</v>
      </c>
      <c r="V35" s="35" t="n">
        <v>0</v>
      </c>
      <c r="W35" s="35" t="n">
        <v>0</v>
      </c>
      <c r="X35" s="35" t="n">
        <v>0</v>
      </c>
      <c r="Y35" s="35" t="str">
        <f>IF(ISERROR(Z35/X35),"-",Z35/X35)</f>
        <v>-</v>
      </c>
      <c r="Z35" s="35" t="n">
        <v>0</v>
      </c>
      <c r="AA35" s="71"/>
      <c r="AB35" s="71"/>
    </row>
    <row r="36" ht="24" customHeight="true">
      <c r="A36" s="12" t="s">
        <v>30</v>
      </c>
      <c r="B36" s="25"/>
      <c r="C36" s="35" t="n">
        <v>2.15</v>
      </c>
      <c r="D36" s="35" t="n">
        <v>2.15</v>
      </c>
      <c r="E36" s="35" t="n">
        <f>IF(ISERROR(F36/D36),"-",F36/D36)</f>
        <v>37930.2325581395</v>
      </c>
      <c r="F36" s="35" t="n">
        <v>81550</v>
      </c>
      <c r="G36" s="35" t="n">
        <v>0.5</v>
      </c>
      <c r="H36" s="35" t="n">
        <v>0.5</v>
      </c>
      <c r="I36" s="35" t="n">
        <f>IF(ISERROR(J36/H36),"-",J36/H36)</f>
        <v>19250</v>
      </c>
      <c r="J36" s="35" t="n">
        <v>9625</v>
      </c>
      <c r="K36" s="35" t="n">
        <v>0</v>
      </c>
      <c r="L36" s="35" t="n">
        <v>0</v>
      </c>
      <c r="M36" s="35" t="str">
        <f>IF(ISERROR(N36/L36),"-",N36/L36)</f>
        <v>-</v>
      </c>
      <c r="N36" s="35" t="n">
        <v>0</v>
      </c>
      <c r="O36" s="35" t="n">
        <v>0.4</v>
      </c>
      <c r="P36" s="35" t="n">
        <v>0.4</v>
      </c>
      <c r="Q36" s="35" t="n">
        <f>IF(ISERROR(R36/P36),"-",R36/P36)</f>
        <v>9000</v>
      </c>
      <c r="R36" s="35" t="n">
        <v>3600</v>
      </c>
      <c r="S36" s="35" t="n">
        <v>0</v>
      </c>
      <c r="T36" s="35" t="n">
        <v>0</v>
      </c>
      <c r="U36" s="35" t="str">
        <f>IF(ISERROR(V36/T36),"-",V36/T36)</f>
        <v>-</v>
      </c>
      <c r="V36" s="35" t="n">
        <v>0</v>
      </c>
      <c r="W36" s="35" t="n">
        <v>0</v>
      </c>
      <c r="X36" s="35" t="n">
        <v>0</v>
      </c>
      <c r="Y36" s="35" t="str">
        <f>IF(ISERROR(Z36/X36),"-",Z36/X36)</f>
        <v>-</v>
      </c>
      <c r="Z36" s="35" t="n">
        <v>0</v>
      </c>
    </row>
    <row r="37" ht="24" customHeight="true">
      <c r="A37" s="12" t="s">
        <v>31</v>
      </c>
      <c r="B37" s="25"/>
      <c r="C37" s="36" t="n">
        <v>2.7</v>
      </c>
      <c r="D37" s="35" t="n">
        <v>2.7</v>
      </c>
      <c r="E37" s="35" t="n">
        <f>IF(ISERROR(F37/D37),"-",F37/D37)</f>
        <v>41083.3333333333</v>
      </c>
      <c r="F37" s="35" t="n">
        <v>110925</v>
      </c>
      <c r="G37" s="35" t="n">
        <v>0.65</v>
      </c>
      <c r="H37" s="35" t="n">
        <v>0.65</v>
      </c>
      <c r="I37" s="35" t="n">
        <f>IF(ISERROR(J37/H37),"-",J37/H37)</f>
        <v>19000</v>
      </c>
      <c r="J37" s="35" t="n">
        <v>12350</v>
      </c>
      <c r="K37" s="35" t="n">
        <v>0</v>
      </c>
      <c r="L37" s="35" t="n">
        <v>0</v>
      </c>
      <c r="M37" s="35" t="str">
        <f>IF(ISERROR(N37/L37),"-",N37/L37)</f>
        <v>-</v>
      </c>
      <c r="N37" s="35" t="n">
        <v>0</v>
      </c>
      <c r="O37" s="35" t="n">
        <v>1.59</v>
      </c>
      <c r="P37" s="35" t="n">
        <v>1.59</v>
      </c>
      <c r="Q37" s="35" t="n">
        <f>IF(ISERROR(R37/P37),"-",R37/P37)</f>
        <v>8859.74842767296</v>
      </c>
      <c r="R37" s="35" t="n">
        <v>14087</v>
      </c>
      <c r="S37" s="35" t="n">
        <v>0</v>
      </c>
      <c r="T37" s="35" t="n">
        <v>0</v>
      </c>
      <c r="U37" s="35" t="str">
        <f>IF(ISERROR(V37/T37),"-",V37/T37)</f>
        <v>-</v>
      </c>
      <c r="V37" s="35" t="n">
        <v>0</v>
      </c>
      <c r="W37" s="35" t="n">
        <v>1.65</v>
      </c>
      <c r="X37" s="35" t="n">
        <v>1.65</v>
      </c>
      <c r="Y37" s="35" t="n">
        <f>IF(ISERROR(Z37/X37),"-",Z37/X37)</f>
        <v>17910.303030303</v>
      </c>
      <c r="Z37" s="35" t="n">
        <v>29552</v>
      </c>
    </row>
    <row r="38" ht="24" customHeight="true">
      <c r="A38" s="13" t="s">
        <v>32</v>
      </c>
      <c r="B38" s="27"/>
      <c r="C38" s="37" t="n">
        <v>1.1</v>
      </c>
      <c r="D38" s="41" t="n">
        <v>1.1</v>
      </c>
      <c r="E38" s="41" t="n">
        <f>IF(ISERROR(F38/D38),"-",F38/D38)</f>
        <v>47781.8181818182</v>
      </c>
      <c r="F38" s="41" t="n">
        <v>52560</v>
      </c>
      <c r="G38" s="41" t="n">
        <v>0</v>
      </c>
      <c r="H38" s="41" t="n">
        <v>0</v>
      </c>
      <c r="I38" s="41" t="str">
        <f>IF(ISERROR(J38/H38),"-",J38/H38)</f>
        <v>-</v>
      </c>
      <c r="J38" s="41" t="n">
        <v>0</v>
      </c>
      <c r="K38" s="41" t="n">
        <v>23.2</v>
      </c>
      <c r="L38" s="41" t="n">
        <v>23.2</v>
      </c>
      <c r="M38" s="41" t="n">
        <f>IF(ISERROR(N38/L38),"-",N38/L38)</f>
        <v>24803.6206896552</v>
      </c>
      <c r="N38" s="41" t="n">
        <v>575444</v>
      </c>
      <c r="O38" s="41" t="n">
        <v>316.69</v>
      </c>
      <c r="P38" s="41" t="n">
        <v>316.69</v>
      </c>
      <c r="Q38" s="41" t="n">
        <f>IF(ISERROR(R38/P38),"-",R38/P38)</f>
        <v>11250.001578831</v>
      </c>
      <c r="R38" s="41" t="n">
        <v>3562763</v>
      </c>
      <c r="S38" s="41" t="n">
        <v>0</v>
      </c>
      <c r="T38" s="41" t="n">
        <v>0</v>
      </c>
      <c r="U38" s="41" t="str">
        <f>IF(ISERROR(V38/T38),"-",V38/T38)</f>
        <v>-</v>
      </c>
      <c r="V38" s="41" t="n">
        <v>0</v>
      </c>
      <c r="W38" s="41" t="n">
        <v>0</v>
      </c>
      <c r="X38" s="41" t="n">
        <v>0</v>
      </c>
      <c r="Y38" s="41" t="str">
        <f>IF(ISERROR(Z38/X38),"-",Z38/X38)</f>
        <v>-</v>
      </c>
      <c r="Z38" s="41" t="n">
        <v>0</v>
      </c>
    </row>
    <row r="39" ht="18" s="39" customFormat="true" customHeight="true">
      <c r="C39" s="38"/>
      <c r="D39" s="38"/>
      <c r="E39" s="38"/>
      <c r="G39" s="38"/>
      <c r="H39" s="38"/>
      <c r="I39" s="38"/>
      <c r="K39" s="38"/>
      <c r="L39" s="38"/>
      <c r="M39" s="38"/>
      <c r="S39" s="38"/>
      <c r="T39" s="38"/>
      <c r="U39" s="38"/>
      <c r="W39" s="59" t="s">
        <v>56</v>
      </c>
      <c r="X39" s="59"/>
      <c r="Y39" s="65"/>
      <c r="Z39" s="65"/>
    </row>
    <row r="40" s="39" customFormat="true">
      <c r="A40" s="14" t="s">
        <v>33</v>
      </c>
      <c r="C40" s="39" t="s">
        <v>42</v>
      </c>
      <c r="F40" s="39" t="s">
        <v>46</v>
      </c>
      <c r="J40" s="39" t="s">
        <v>48</v>
      </c>
      <c r="R40" s="52" t="s">
        <v>52</v>
      </c>
    </row>
    <row r="41" s="39" customFormat="true">
      <c r="A41" s="14"/>
      <c r="B41" s="14"/>
      <c r="J41" s="39" t="s">
        <v>49</v>
      </c>
    </row>
    <row r="42" ht="28.5" s="39" customFormat="true" customHeight="true">
      <c r="A42" s="15" t="s">
        <v>34</v>
      </c>
    </row>
    <row r="43" ht="19.5" s="39" customFormat="true" customHeight="true">
      <c r="A43" s="16" t="s">
        <v>35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</sheetData>
  <mergeCells>
    <mergeCell ref="W39:Z39"/>
    <mergeCell ref="A41:B41"/>
    <mergeCell ref="A43:Z43"/>
    <mergeCell ref="Q7:Q8"/>
    <mergeCell ref="R7:R8"/>
    <mergeCell ref="S7:S8"/>
    <mergeCell ref="U7:U8"/>
    <mergeCell ref="V7:V8"/>
    <mergeCell ref="W7:W8"/>
    <mergeCell ref="T7:T8"/>
    <mergeCell ref="X7:X8"/>
    <mergeCell ref="Y7:Y8"/>
    <mergeCell ref="Z7:Z8"/>
    <mergeCell ref="C7:C8"/>
    <mergeCell ref="D7:D8"/>
    <mergeCell ref="A6:B8"/>
    <mergeCell ref="C6:F6"/>
    <mergeCell ref="G6:J6"/>
    <mergeCell ref="H7:H8"/>
    <mergeCell ref="A9:B9"/>
    <mergeCell ref="P7:P8"/>
    <mergeCell ref="E7:E8"/>
    <mergeCell ref="F7:F8"/>
    <mergeCell ref="G7:G8"/>
    <mergeCell ref="I7:I8"/>
    <mergeCell ref="J7:J8"/>
    <mergeCell ref="K7:K8"/>
    <mergeCell ref="M7:M8"/>
    <mergeCell ref="N7:N8"/>
    <mergeCell ref="O7:O8"/>
    <mergeCell ref="L7:L8"/>
    <mergeCell ref="Y1:Z1"/>
    <mergeCell ref="Y2:Z2"/>
    <mergeCell ref="W4:Z4"/>
    <mergeCell ref="Y5:Z5"/>
    <mergeCell ref="K6:N6"/>
    <mergeCell ref="O6:R6"/>
    <mergeCell ref="C3:Z3"/>
    <mergeCell ref="C5:X5"/>
    <mergeCell ref="S6:V6"/>
    <mergeCell ref="W6:Z6"/>
  </mergeCells>
  <printOptions horizontalCentered="true"/>
  <pageMargins bottom="0.393700787401575" footer="0.31496062992126" header="0.31496062992126" left="0.393700787401575" right="0.196850393700787" top="0.393700787401575"/>
  <pageSetup paperSize="9" orientation="landscape" fitToHeight="0" fitToWidth="0" scale="50"/>
</worksheet>
</file>