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<sst xmlns="http://schemas.openxmlformats.org/spreadsheetml/2006/main" count="60">
  <si>
    <t>公開類</t>
  </si>
  <si>
    <t>半年報</t>
  </si>
  <si>
    <t>臺中市橋樑新建工程(修正表)</t>
  </si>
  <si>
    <t>工程名稱</t>
  </si>
  <si>
    <t xml:space="preserve"> 總計</t>
  </si>
  <si>
    <t>北區北平路麻園橋旁(華美街二段與華美西街二段口)新設人行橋梁</t>
  </si>
  <si>
    <t>龍井區山腳排水上游延伸段新闢橋梁工程-第2標(2座橋)</t>
  </si>
  <si>
    <t>中科南向聯外道路新闢大甲溪橋梁及南引道工程</t>
  </si>
  <si>
    <t>東勢豐原生活圈快速道路(第五標-東勢粵新堤防段工程)</t>
  </si>
  <si>
    <t>填表</t>
  </si>
  <si>
    <t>資料來源：根據本局土木工程管理科及新工處土木工程科資料，由本局土木工程管理科彙編。</t>
  </si>
  <si>
    <t>填表說明：本表編製一式3份，1份送市府主計處，1份送本局會計室，1份自存。</t>
  </si>
  <si>
    <t>備註:實際完工年月所列括號內數值為驗收合格日期。</t>
  </si>
  <si>
    <t>修正原因：本市新工處土木工程科龍井區山腳排水上游延伸段新闢橋梁工程-第2標(2座橋)、中科南向聯外道路新闢跨越大甲溪橋梁及南引道工程、東勢豐原生活圈快速道路(第五標-東勢粵新堤防段工程)等108案件於109年度始跨年度簽准結算付款，故修正108報表。</t>
  </si>
  <si>
    <t>半年終了2個月內編報</t>
  </si>
  <si>
    <t>實施概要
(如路段等)</t>
  </si>
  <si>
    <t>(華美街二段與華美西街二段口)新設人行橋梁</t>
  </si>
  <si>
    <t>橋梁新建
(2號橋)</t>
  </si>
  <si>
    <t>橋梁新建
(3號橋)</t>
  </si>
  <si>
    <t>橋梁新建</t>
  </si>
  <si>
    <t>預算
年度</t>
  </si>
  <si>
    <t>107
108</t>
  </si>
  <si>
    <t>工程費</t>
  </si>
  <si>
    <t>(千元)</t>
  </si>
  <si>
    <t>審核</t>
  </si>
  <si>
    <t>預定目標</t>
  </si>
  <si>
    <t>主橋</t>
  </si>
  <si>
    <t>長度</t>
  </si>
  <si>
    <t>(公尺)</t>
  </si>
  <si>
    <t>寬度</t>
  </si>
  <si>
    <t>兩側各7.3</t>
  </si>
  <si>
    <t>7.7~
10.8</t>
  </si>
  <si>
    <t>總面積</t>
  </si>
  <si>
    <t>(平方公尺)</t>
  </si>
  <si>
    <t>中華民國108年7月至12月</t>
  </si>
  <si>
    <t>引橋引道</t>
  </si>
  <si>
    <t>-</t>
  </si>
  <si>
    <t>7.7~
8.602</t>
  </si>
  <si>
    <t>業務主管人員</t>
  </si>
  <si>
    <t>主辦統計人員</t>
  </si>
  <si>
    <t>實際完成</t>
  </si>
  <si>
    <t>機關首長</t>
  </si>
  <si>
    <t>編製機關</t>
  </si>
  <si>
    <t>表　　號</t>
  </si>
  <si>
    <t>工期</t>
  </si>
  <si>
    <t>開工
年月</t>
  </si>
  <si>
    <t>預定
完工
年月</t>
  </si>
  <si>
    <t>臺中市政府建設局</t>
  </si>
  <si>
    <t>20535-01-08-2</t>
  </si>
  <si>
    <t>實際
完工
年月</t>
  </si>
  <si>
    <t>108.06
(108.7)</t>
  </si>
  <si>
    <t>108.09
(108.11)</t>
  </si>
  <si>
    <t>108.07
(108.10)</t>
  </si>
  <si>
    <t>108.04
(108.08)</t>
  </si>
  <si>
    <t>施工進度</t>
  </si>
  <si>
    <t>預定
進度</t>
  </si>
  <si>
    <t>(  ﹪)</t>
  </si>
  <si>
    <t>單位：千元、公尺、平方公尺、%</t>
  </si>
  <si>
    <t>實際
進度</t>
  </si>
  <si>
    <t>中華民國 110年 2 月 2 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</si>
</sst>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#,##0.000_);\(#,##0.000\)" numFmtId="189"/>
    <numFmt formatCode="_(* #,##0.000_);_(* \(#,##0.000\);_(* &quot;-&quot;_);_(@_)" numFmtId="190"/>
    <numFmt formatCode="0_ " numFmtId="191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Arial Narrow"/>
    </font>
    <font>
      <b val="false"/>
      <i val="false"/>
      <u val="none"/>
      <sz val="10"/>
      <color rgb="FFFF0000"/>
      <name val="微軟正黑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FF0000"/>
      <name val="標楷體"/>
    </font>
    <font>
      <b val="true"/>
      <i val="false"/>
      <u val="none"/>
      <sz val="10"/>
      <color theme="1"/>
      <name val="Times New Roman"/>
    </font>
    <font>
      <b val="false"/>
      <i val="false"/>
      <u val="none"/>
      <sz val="9"/>
      <color theme="1"/>
      <name val="Arial Narrow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"/>
      <color rgb="FFFF0000"/>
      <name val="Arial Narrow"/>
    </font>
    <font>
      <b val="true"/>
      <i val="false"/>
      <u val="none"/>
      <sz val="10"/>
      <color rgb="FFFF0000"/>
      <name val="Times New Roman"/>
    </font>
    <font>
      <b val="false"/>
      <i val="false"/>
      <u val="none"/>
      <sz val="9"/>
      <color rgb="FFFF0000"/>
      <name val="Times New Roman"/>
    </font>
    <font>
      <b val="tru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9" fontId="0" borderId="0" xfId="0" applyNumberFormat="true" applyFont="false" applyFill="false" applyBorder="false" applyAlignment="false" applyProtection="false">
      <alignment vertical="center"/>
    </xf>
  </cellStyleXfs>
  <cellXfs count="11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9" fontId="0" borderId="0" xfId="5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1" borderId="4" xfId="1" applyFont="true" applyBorder="true">
      <alignment vertical="center"/>
    </xf>
    <xf numFmtId="0" fontId="3" borderId="5" xfId="1" applyFont="true" applyBorder="true">
      <alignment horizontal="left" vertical="center"/>
    </xf>
    <xf numFmtId="0" fontId="5" borderId="5" xfId="2" applyFont="true" applyBorder="true">
      <alignment horizontal="left" vertical="center" wrapText="true"/>
    </xf>
    <xf numFmtId="0" fontId="6" borderId="3" xfId="1" applyFont="true" applyBorder="true">
      <alignment horizontal="left" vertical="center" wrapText="true"/>
    </xf>
    <xf numFmtId="0" fontId="6" borderId="6" xfId="1" applyFont="true" applyBorder="true">
      <alignment horizontal="left" vertical="center" wrapText="true"/>
    </xf>
    <xf numFmtId="0" fontId="6" borderId="5" xfId="1" applyFont="true" applyBorder="true">
      <alignment horizontal="left" vertical="center" wrapText="true"/>
    </xf>
    <xf numFmtId="0" fontId="7" borderId="5" xfId="1" applyFont="true" applyBorder="true">
      <alignment horizontal="center" vertical="center" wrapText="true"/>
    </xf>
    <xf numFmtId="0" fontId="3" xfId="1" applyFont="true">
      <alignment horizontal="left" vertical="center"/>
    </xf>
    <xf numFmtId="0" fontId="8" xfId="1" applyFont="true">
      <alignment horizontal="left" vertical="top" wrapText="true"/>
    </xf>
    <xf numFmtId="0" fontId="3" borderId="7" xfId="1" applyFont="true" applyBorder="true">
      <alignment horizontal="left" vertical="center"/>
    </xf>
    <xf numFmtId="0" fontId="3" borderId="7" xfId="1" applyFont="true" applyBorder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9" borderId="5" xfId="1" applyFont="true" applyBorder="true">
      <alignment vertical="center"/>
    </xf>
    <xf numFmtId="0" fontId="10" borderId="5" xfId="2" applyFont="true" applyBorder="true">
      <alignment horizontal="left" vertical="center" wrapText="true"/>
    </xf>
    <xf numFmtId="0" fontId="6" borderId="5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7" borderId="5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1" borderId="6" xfId="1" applyFont="true" applyBorder="true">
      <alignment horizontal="center" vertical="center"/>
    </xf>
    <xf numFmtId="0" fontId="5" borderId="5" xfId="2" applyFont="true" applyBorder="true">
      <alignment horizontal="center" vertical="center" wrapText="true"/>
    </xf>
    <xf numFmtId="0" fontId="12" borderId="8" xfId="1" applyFont="true" applyBorder="true">
      <alignment horizontal="center" vertical="center"/>
    </xf>
    <xf numFmtId="0" fontId="12" borderId="10" xfId="1" applyFont="true" applyBorder="true">
      <alignment horizontal="center" vertical="center"/>
    </xf>
    <xf numFmtId="0" fontId="12" borderId="5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3" borderId="8" xfId="1" applyFont="true" applyBorder="true">
      <alignment horizontal="center" vertical="center"/>
    </xf>
    <xf numFmtId="188" fontId="13" borderId="1" xfId="1" applyNumberFormat="true" applyFont="true" applyBorder="true">
      <alignment horizontal="right" vertical="center"/>
    </xf>
    <xf numFmtId="188" fontId="5" borderId="1" xfId="3" applyNumberFormat="true" applyFont="true" applyBorder="true">
      <alignment horizontal="distributed" vertical="center"/>
    </xf>
    <xf numFmtId="188" fontId="12" borderId="8" xfId="3" applyNumberFormat="true" applyFont="true" applyBorder="true">
      <alignment horizontal="center" vertical="center"/>
    </xf>
    <xf numFmtId="188" fontId="12" borderId="10" xfId="3" applyNumberFormat="true" applyFont="true" applyBorder="true">
      <alignment horizontal="center" vertical="center"/>
    </xf>
    <xf numFmtId="188" fontId="12" borderId="1" xfId="1" applyNumberFormat="true" applyFont="true" applyBorder="true">
      <alignment horizontal="distributed" vertical="center"/>
    </xf>
    <xf numFmtId="188" fontId="12" borderId="1" xfId="3" applyNumberFormat="true" applyFont="true" applyBorder="true">
      <alignment horizontal="distributed" vertical="center"/>
    </xf>
    <xf numFmtId="188" fontId="5" borderId="1" xfId="1" applyNumberFormat="true" applyFont="true" applyBorder="true">
      <alignment horizontal="distributed" vertical="center"/>
    </xf>
    <xf numFmtId="0" fontId="3" xfId="1" applyFont="true">
      <alignment horizontal="center" vertical="center"/>
    </xf>
    <xf numFmtId="0" fontId="3" borderId="11" xfId="1" applyFont="true" applyBorder="true">
      <alignment horizontal="center" vertical="center"/>
    </xf>
    <xf numFmtId="189" fontId="13" borderId="1" xfId="1" applyNumberFormat="true" applyFont="true" applyBorder="true">
      <alignment horizontal="right" vertical="center"/>
    </xf>
    <xf numFmtId="190" fontId="5" borderId="1" xfId="2" applyNumberFormat="true" applyFont="true" applyBorder="true">
      <alignment horizontal="distributed" vertical="center"/>
    </xf>
    <xf numFmtId="190" fontId="12" borderId="1" xfId="2" applyNumberFormat="true" applyFont="true" applyBorder="true">
      <alignment horizontal="distributed" vertical="center"/>
    </xf>
    <xf numFmtId="190" fontId="12" borderId="1" xfId="1" applyNumberFormat="true" applyFont="true" applyBorder="true">
      <alignment horizontal="distributed" vertical="center"/>
    </xf>
    <xf numFmtId="190" fontId="5" borderId="1" xfId="1" applyNumberFormat="true" applyFont="true" applyBorder="true">
      <alignment horizontal="distributed" vertical="center"/>
    </xf>
    <xf numFmtId="0" fontId="1" borderId="12" xfId="1" applyFont="true" applyBorder="true">
      <alignment horizontal="center" vertical="center"/>
    </xf>
    <xf numFmtId="0" fontId="11" borderId="10" xfId="1" applyFont="true" applyBorder="true">
      <alignment horizontal="center" vertical="center"/>
    </xf>
    <xf numFmtId="189" fontId="13" borderId="1" xfId="1" applyNumberFormat="true" applyFont="true" applyBorder="true">
      <alignment horizontal="center" vertical="center"/>
    </xf>
    <xf numFmtId="188" fontId="5" borderId="1" xfId="2" applyNumberFormat="true" applyFont="true" applyBorder="true">
      <alignment horizontal="right" vertical="center" wrapText="true"/>
    </xf>
    <xf numFmtId="190" fontId="12" borderId="1" xfId="1" applyNumberFormat="true" applyFont="true" applyBorder="true">
      <alignment horizontal="right" vertical="center"/>
    </xf>
    <xf numFmtId="188" fontId="12" borderId="1" xfId="1" applyNumberFormat="true" applyFont="true" applyBorder="true">
      <alignment horizontal="right" vertical="center" wrapText="true"/>
    </xf>
    <xf numFmtId="190" fontId="5" borderId="1" xfId="1" applyNumberFormat="true" applyFont="true" applyBorder="true">
      <alignment horizontal="right" vertical="center"/>
    </xf>
    <xf numFmtId="0" fontId="3" xfId="1" applyFont="true">
      <alignment horizontal="centerContinuous" vertical="center"/>
    </xf>
    <xf numFmtId="0" fontId="3" xfId="1" applyFont="true">
      <alignment horizontal="right" vertical="center"/>
    </xf>
    <xf numFmtId="0" fontId="1" borderId="5" xfId="1" applyFont="true" applyBorder="true">
      <alignment horizontal="center" vertical="center"/>
    </xf>
    <xf numFmtId="188" fontId="12" borderId="1" xfId="1" applyNumberFormat="true" applyFont="true" applyBorder="true">
      <alignment horizontal="right" vertical="center"/>
    </xf>
    <xf numFmtId="0" fontId="11" xfId="1" applyFont="true">
      <alignment horizontal="right"/>
    </xf>
    <xf numFmtId="0" fontId="11" borderId="7" xfId="1" applyFont="true" applyBorder="true">
      <alignment horizontal="right" wrapText="true"/>
    </xf>
    <xf numFmtId="0" fontId="11" xfId="1" applyFont="true">
      <alignment horizontal="right" vertical="top"/>
    </xf>
    <xf numFmtId="0" fontId="3" xfId="1" applyFont="true">
      <alignment horizontal="distributed" vertical="center"/>
    </xf>
    <xf numFmtId="190" fontId="12" borderId="10" xfId="1" applyNumberFormat="true" applyFont="true" applyBorder="true">
      <alignment horizontal="distributed" vertical="center"/>
    </xf>
    <xf numFmtId="188" fontId="12" borderId="10" xfId="1" applyNumberFormat="true" applyFont="true" applyBorder="true">
      <alignment horizontal="right" vertical="center"/>
    </xf>
    <xf numFmtId="190" fontId="12" borderId="10" xfId="1" applyNumberFormat="true" applyFont="true" applyBorder="true">
      <alignment horizontal="right" vertical="center"/>
    </xf>
    <xf numFmtId="0" fontId="11" borderId="6" xfId="1" applyFont="true" applyBorder="true">
      <alignment horizontal="right" wrapText="true"/>
    </xf>
    <xf numFmtId="190" fontId="12" borderId="1" xfId="3" applyNumberFormat="true" applyFont="true" applyBorder="true">
      <alignment horizontal="distributed" vertical="center"/>
    </xf>
    <xf numFmtId="0" fontId="3" borderId="11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2" fontId="9" borderId="1" xfId="1" applyNumberFormat="true" applyFont="true" applyBorder="true">
      <alignment vertical="center"/>
    </xf>
    <xf numFmtId="2" fontId="5" borderId="1" xfId="2" applyNumberFormat="true" applyFont="true" applyBorder="true">
      <alignment horizontal="center" vertical="center"/>
    </xf>
    <xf numFmtId="2" fontId="12" borderId="8" xfId="1" applyNumberFormat="true" applyFont="true" applyBorder="true">
      <alignment horizontal="center" vertical="center"/>
    </xf>
    <xf numFmtId="2" fontId="12" borderId="10" xfId="1" applyNumberFormat="true" applyFont="true" applyBorder="true">
      <alignment horizontal="center" vertical="center"/>
    </xf>
    <xf numFmtId="2" fontId="12" borderId="1" xfId="1" applyNumberFormat="true" applyFont="true" applyBorder="true">
      <alignment horizontal="center" vertical="center"/>
    </xf>
    <xf numFmtId="2" fontId="5" borderId="1" xfId="1" applyNumberFormat="true" applyFont="true" applyBorder="true">
      <alignment horizontal="center" vertical="center"/>
    </xf>
    <xf numFmtId="0" fontId="1" borderId="12" xfId="4" applyFont="true" applyBorder="true">
      <alignment horizontal="center" vertical="center"/>
    </xf>
    <xf numFmtId="2" fontId="9" borderId="11" xfId="1" applyNumberFormat="true" applyFont="true" applyBorder="true">
      <alignment vertical="center"/>
    </xf>
    <xf numFmtId="2" fontId="5" borderId="11" xfId="2" applyNumberFormat="true" applyFont="true" applyBorder="true">
      <alignment horizontal="center" vertical="center"/>
    </xf>
    <xf numFmtId="2" fontId="12" borderId="11" xfId="1" applyNumberFormat="true" applyFont="true" applyBorder="true">
      <alignment horizontal="center" vertical="center"/>
    </xf>
    <xf numFmtId="2" fontId="5" borderId="11" xfId="1" applyNumberFormat="true" applyFont="true" applyBorder="true">
      <alignment horizontal="center" vertical="center"/>
    </xf>
    <xf numFmtId="0" fontId="3" xfId="1" applyFont="true"/>
    <xf numFmtId="49" fontId="3" borderId="1" xfId="1" applyNumberFormat="true" applyFont="true" applyBorder="true">
      <alignment horizontal="center" vertical="center"/>
    </xf>
    <xf numFmtId="0" fontId="1" borderId="5" xfId="4" applyFont="true" applyBorder="true">
      <alignment horizontal="center" vertical="center"/>
    </xf>
    <xf numFmtId="2" fontId="12" borderId="11" xfId="1" applyNumberFormat="true" applyFont="true" applyBorder="true">
      <alignment horizontal="center" vertical="center" wrapText="true"/>
    </xf>
    <xf numFmtId="2" fontId="12" borderId="8" xfId="1" applyNumberFormat="true" applyFont="true" applyBorder="true">
      <alignment horizontal="center" vertical="center" wrapText="true"/>
    </xf>
    <xf numFmtId="2" fontId="12" borderId="10" xfId="1" applyNumberFormat="true" applyFont="true" applyBorder="true">
      <alignment horizontal="center" vertical="center" wrapText="true"/>
    </xf>
    <xf numFmtId="2" fontId="5" borderId="11" xfId="1" applyNumberFormat="true" applyFont="true" applyBorder="true">
      <alignment horizontal="center" vertical="center" wrapText="true"/>
    </xf>
    <xf numFmtId="0" fontId="3" borderId="12" xfId="1" applyFont="true" applyBorder="true">
      <alignment horizontal="center" vertical="center"/>
    </xf>
    <xf numFmtId="188" fontId="9" borderId="1" xfId="1" applyNumberFormat="true" applyFont="true" applyBorder="true">
      <alignment vertical="center"/>
    </xf>
    <xf numFmtId="188" fontId="5" borderId="1" xfId="2" applyNumberFormat="true" applyFont="true" applyBorder="true">
      <alignment horizontal="distributed" vertical="center"/>
    </xf>
    <xf numFmtId="188" fontId="12" borderId="8" xfId="1" applyNumberFormat="true" applyFont="true" applyBorder="true">
      <alignment horizontal="center" vertical="center"/>
    </xf>
    <xf numFmtId="188" fontId="12" borderId="10" xfId="1" applyNumberFormat="true" applyFont="true" applyBorder="true">
      <alignment horizontal="center" vertical="center"/>
    </xf>
    <xf numFmtId="191" fontId="5" borderId="1" xfId="5" applyNumberFormat="true" applyFont="true" applyBorder="true">
      <alignment horizontal="distributed" vertical="center"/>
    </xf>
    <xf numFmtId="0" fontId="3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0" fontId="11" borderId="15" xfId="1" applyFont="true" applyBorder="true">
      <alignment horizontal="center" vertical="center"/>
    </xf>
    <xf numFmtId="188" fontId="9" borderId="11" xfId="1" applyNumberFormat="true" applyFont="true" applyBorder="true">
      <alignment vertical="center"/>
    </xf>
    <xf numFmtId="188" fontId="5" borderId="11" xfId="2" applyNumberFormat="true" applyFont="true" applyBorder="true">
      <alignment horizontal="distributed" vertical="center"/>
    </xf>
    <xf numFmtId="188" fontId="12" borderId="13" xfId="1" applyNumberFormat="true" applyFont="true" applyBorder="true">
      <alignment horizontal="center" vertical="center"/>
    </xf>
    <xf numFmtId="188" fontId="12" borderId="15" xfId="1" applyNumberFormat="true" applyFont="true" applyBorder="true">
      <alignment horizontal="center" vertical="center"/>
    </xf>
    <xf numFmtId="188" fontId="12" borderId="11" xfId="3" applyNumberFormat="true" applyFont="true" applyBorder="true">
      <alignment horizontal="distributed" vertical="center"/>
    </xf>
    <xf numFmtId="188" fontId="12" borderId="11" xfId="1" applyNumberFormat="true" applyFont="true" applyBorder="true">
      <alignment horizontal="distributed" vertical="center"/>
    </xf>
    <xf numFmtId="191" fontId="5" borderId="11" xfId="5" applyNumberFormat="true" applyFont="true" applyBorder="true">
      <alignment horizontal="distributed" vertical="center"/>
    </xf>
    <xf numFmtId="0" fontId="14" xfId="1" applyFont="true">
      <alignment horizontal="right" vertical="top"/>
    </xf>
    <xf numFmtId="0" fontId="15" xfId="1" applyFont="true">
      <alignment vertical="center"/>
    </xf>
    <xf numFmtId="0" fontId="3" xfId="1" applyFont="true">
      <alignment vertical="center"/>
    </xf>
    <xf numFmtId="0" fontId="11" xfId="1" applyFont="true">
      <alignment vertical="center"/>
    </xf>
    <xf numFmtId="0" fontId="9" xfId="1" applyFont="true">
      <alignment horizontal="right" vertical="center"/>
    </xf>
    <xf numFmtId="0" fontId="5" xfId="2" applyFont="true">
      <alignment vertical="center"/>
    </xf>
    <xf numFmtId="0" fontId="1" xfId="1" applyFont="true"/>
    <xf numFmtId="0" fontId="5" xfId="1" applyFont="true">
      <alignment horizontal="distributed" vertical="center"/>
    </xf>
    <xf numFmtId="0" fontId="1" xfId="1" applyFont="true">
      <alignment horizontal="distributed" vertical="center"/>
    </xf>
  </cellXfs>
  <cellStyles count="6">
    <cellStyle name="Normal" xfId="0" builtinId="0"/>
    <cellStyle name="一般 2" xfId="1"/>
    <cellStyle name="一般" xfId="2"/>
    <cellStyle name="千分位[0]" xfId="3"/>
    <cellStyle name="一般_公園新建改善" xfId="4"/>
    <cellStyle name="百分比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4"/>
  <sheetViews>
    <sheetView zoomScale="100" topLeftCell="A16" workbookViewId="0" showGridLines="0" showRowColHeaders="1">
      <selection activeCell="D10" sqref="D10:D10"/>
    </sheetView>
  </sheetViews>
  <sheetFormatPr customHeight="false" defaultColWidth="9.28125" defaultRowHeight="15.75"/>
  <cols>
    <col min="1" max="1" bestFit="false" customWidth="true" style="118" width="13.57421875" hidden="false" outlineLevel="0"/>
    <col min="2" max="2" bestFit="false" customWidth="true" style="118" width="9.140625" hidden="false" outlineLevel="0"/>
    <col min="3" max="3" bestFit="false" customWidth="true" style="118" width="5.00390625" hidden="false" outlineLevel="0"/>
    <col min="4" max="4" bestFit="false" customWidth="true" style="118" width="11.28125" hidden="false" outlineLevel="0"/>
    <col min="5" max="5" bestFit="false" customWidth="true" style="118" width="11.00390625" hidden="false" outlineLevel="0"/>
    <col min="6" max="6" bestFit="false" customWidth="true" style="118" width="9.140625" hidden="false" outlineLevel="0"/>
    <col min="7" max="7" bestFit="false" customWidth="true" style="118" width="10.421875" hidden="false" outlineLevel="0"/>
    <col min="8" max="8" bestFit="false" customWidth="true" style="118" width="8.7109375" hidden="false" outlineLevel="0"/>
    <col min="9" max="9" bestFit="false" customWidth="true" style="118" width="8.28125" hidden="false" outlineLevel="0"/>
    <col min="10" max="10" bestFit="false" customWidth="true" style="118" width="12.140625" hidden="false" outlineLevel="0"/>
    <col min="11" max="11" bestFit="false" customWidth="true" style="118" width="9.28125" hidden="false" outlineLevel="0"/>
    <col min="12" max="12" bestFit="false" customWidth="true" style="118" width="8.8515625" hidden="false" outlineLevel="0"/>
    <col min="13" max="13" bestFit="false" customWidth="true" style="118" width="11.57421875" hidden="false" outlineLevel="0"/>
    <col min="14" max="14" bestFit="false" customWidth="true" style="118" width="8.421875" hidden="false" outlineLevel="0"/>
    <col min="15" max="15" bestFit="false" customWidth="true" style="118" width="7.28125" hidden="false" outlineLevel="0"/>
    <col min="16" max="16" bestFit="false" customWidth="true" style="118" width="11.7109375" hidden="false" outlineLevel="0"/>
    <col min="17" max="19" bestFit="false" customWidth="true" style="118" width="6.8515625" hidden="false" outlineLevel="0"/>
    <col min="20" max="21" bestFit="false" customWidth="true" style="118" width="5.421875" hidden="false" outlineLevel="0"/>
    <col min="22" max="16384" bestFit="false" style="118" width="9.28125" hidden="false" outlineLevel="0"/>
  </cols>
  <sheetData>
    <row r="1" ht="23.25" s="46" customFormat="true" customHeight="true">
      <c r="A1" s="6" t="s">
        <v>0</v>
      </c>
      <c r="Q1" s="6" t="s">
        <v>42</v>
      </c>
      <c r="R1" s="6"/>
      <c r="S1" s="47" t="s">
        <v>47</v>
      </c>
      <c r="T1" s="94"/>
      <c r="U1" s="62"/>
    </row>
    <row r="2" ht="23.25" s="46" customFormat="true" customHeight="true">
      <c r="A2" s="6" t="s">
        <v>1</v>
      </c>
      <c r="B2" s="19" t="s">
        <v>14</v>
      </c>
      <c r="C2" s="28"/>
      <c r="D2" s="20"/>
      <c r="E2" s="28"/>
      <c r="F2" s="28"/>
      <c r="G2" s="28"/>
      <c r="H2" s="28"/>
      <c r="I2" s="28"/>
      <c r="J2" s="65"/>
      <c r="K2" s="65"/>
      <c r="L2" s="65"/>
      <c r="M2" s="65"/>
      <c r="N2" s="65"/>
      <c r="O2" s="65"/>
      <c r="P2" s="71"/>
      <c r="Q2" s="6" t="s">
        <v>43</v>
      </c>
      <c r="R2" s="6"/>
      <c r="S2" s="88" t="s">
        <v>48</v>
      </c>
      <c r="T2" s="88"/>
      <c r="U2" s="88"/>
    </row>
    <row r="3" ht="24.75" s="111" customFormat="true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ht="19.5" s="112" customFormat="true" customHeight="true">
      <c r="B4" s="20"/>
      <c r="C4" s="20"/>
      <c r="D4" s="20"/>
      <c r="E4" s="20"/>
      <c r="F4" s="20"/>
      <c r="G4" s="20"/>
      <c r="H4" s="28" t="s">
        <v>34</v>
      </c>
      <c r="I4" s="28"/>
      <c r="J4" s="28"/>
      <c r="K4" s="28"/>
      <c r="L4" s="28"/>
      <c r="M4" s="20"/>
      <c r="N4" s="20"/>
      <c r="O4" s="20"/>
      <c r="P4" s="20"/>
      <c r="Q4" s="20"/>
      <c r="R4" s="20"/>
      <c r="S4" s="20"/>
      <c r="T4" s="20"/>
      <c r="U4" s="61" t="s">
        <v>57</v>
      </c>
    </row>
    <row r="5" ht="22.5" s="112" customFormat="true" customHeight="true">
      <c r="A5" s="8" t="s">
        <v>3</v>
      </c>
      <c r="B5" s="21" t="s">
        <v>15</v>
      </c>
      <c r="C5" s="29" t="s">
        <v>20</v>
      </c>
      <c r="D5" s="38" t="s">
        <v>22</v>
      </c>
      <c r="E5" s="47" t="s">
        <v>25</v>
      </c>
      <c r="F5" s="53"/>
      <c r="G5" s="53"/>
      <c r="H5" s="53"/>
      <c r="I5" s="53"/>
      <c r="J5" s="62"/>
      <c r="K5" s="47" t="s">
        <v>40</v>
      </c>
      <c r="L5" s="53"/>
      <c r="M5" s="53"/>
      <c r="N5" s="53"/>
      <c r="O5" s="53"/>
      <c r="P5" s="62"/>
      <c r="Q5" s="73" t="s">
        <v>44</v>
      </c>
      <c r="R5" s="82"/>
      <c r="S5" s="89"/>
      <c r="T5" s="47" t="s">
        <v>54</v>
      </c>
      <c r="U5" s="94"/>
    </row>
    <row r="6" ht="22.5" s="112" customFormat="true" customHeight="true">
      <c r="A6" s="9"/>
      <c r="B6" s="22"/>
      <c r="C6" s="30"/>
      <c r="D6" s="30"/>
      <c r="E6" s="47" t="s">
        <v>26</v>
      </c>
      <c r="F6" s="53"/>
      <c r="G6" s="62"/>
      <c r="H6" s="47" t="s">
        <v>35</v>
      </c>
      <c r="I6" s="53"/>
      <c r="J6" s="62"/>
      <c r="K6" s="47" t="s">
        <v>26</v>
      </c>
      <c r="L6" s="53"/>
      <c r="M6" s="62"/>
      <c r="N6" s="47" t="s">
        <v>35</v>
      </c>
      <c r="O6" s="53"/>
      <c r="P6" s="62"/>
      <c r="Q6" s="29" t="s">
        <v>45</v>
      </c>
      <c r="R6" s="29" t="s">
        <v>46</v>
      </c>
      <c r="S6" s="29" t="s">
        <v>49</v>
      </c>
      <c r="T6" s="29" t="s">
        <v>55</v>
      </c>
      <c r="U6" s="100" t="s">
        <v>58</v>
      </c>
    </row>
    <row r="7" ht="22.5" s="112" customFormat="true" customHeight="true">
      <c r="A7" s="10"/>
      <c r="B7" s="10"/>
      <c r="C7" s="31"/>
      <c r="D7" s="31"/>
      <c r="E7" s="8" t="s">
        <v>27</v>
      </c>
      <c r="F7" s="8" t="s">
        <v>29</v>
      </c>
      <c r="G7" s="8" t="s">
        <v>32</v>
      </c>
      <c r="H7" s="8" t="s">
        <v>27</v>
      </c>
      <c r="I7" s="8" t="s">
        <v>29</v>
      </c>
      <c r="J7" s="8" t="s">
        <v>32</v>
      </c>
      <c r="K7" s="8" t="s">
        <v>27</v>
      </c>
      <c r="L7" s="8" t="s">
        <v>29</v>
      </c>
      <c r="M7" s="8" t="s">
        <v>32</v>
      </c>
      <c r="N7" s="8" t="s">
        <v>27</v>
      </c>
      <c r="O7" s="8" t="s">
        <v>29</v>
      </c>
      <c r="P7" s="8" t="s">
        <v>32</v>
      </c>
      <c r="Q7" s="74"/>
      <c r="R7" s="74"/>
      <c r="S7" s="74"/>
      <c r="T7" s="31"/>
      <c r="U7" s="101"/>
    </row>
    <row r="8" ht="21" s="113" customFormat="true" customHeight="true">
      <c r="A8" s="10"/>
      <c r="B8" s="10"/>
      <c r="C8" s="32"/>
      <c r="D8" s="32" t="s">
        <v>23</v>
      </c>
      <c r="E8" s="32" t="s">
        <v>28</v>
      </c>
      <c r="F8" s="54" t="s">
        <v>28</v>
      </c>
      <c r="G8" s="54" t="s">
        <v>33</v>
      </c>
      <c r="H8" s="32" t="s">
        <v>28</v>
      </c>
      <c r="I8" s="54" t="s">
        <v>28</v>
      </c>
      <c r="J8" s="54" t="s">
        <v>33</v>
      </c>
      <c r="K8" s="32" t="s">
        <v>28</v>
      </c>
      <c r="L8" s="54" t="s">
        <v>28</v>
      </c>
      <c r="M8" s="54" t="s">
        <v>33</v>
      </c>
      <c r="N8" s="32" t="s">
        <v>28</v>
      </c>
      <c r="O8" s="54" t="s">
        <v>28</v>
      </c>
      <c r="P8" s="54" t="s">
        <v>33</v>
      </c>
      <c r="Q8" s="75"/>
      <c r="R8" s="75"/>
      <c r="S8" s="75"/>
      <c r="T8" s="54" t="s">
        <v>56</v>
      </c>
      <c r="U8" s="102" t="s">
        <v>56</v>
      </c>
    </row>
    <row r="9" ht="21" s="114" customFormat="true" customHeight="true">
      <c r="A9" s="11" t="s">
        <v>4</v>
      </c>
      <c r="B9" s="23"/>
      <c r="C9" s="23"/>
      <c r="D9" s="39" t="n">
        <f>ROUNDDOWN(SUM(D10:D15),0)</f>
        <v>1936190</v>
      </c>
      <c r="E9" s="48" t="n">
        <f>SUM(E10:E15)</f>
        <v>1337</v>
      </c>
      <c r="F9" s="55"/>
      <c r="G9" s="48" t="n">
        <f>SUM(G10:G15)</f>
        <v>29772.75</v>
      </c>
      <c r="H9" s="48" t="n">
        <f>SUM(H10:H15)</f>
        <v>585</v>
      </c>
      <c r="I9" s="55"/>
      <c r="J9" s="48" t="n">
        <f>SUM(J10:J15)</f>
        <v>8264.175</v>
      </c>
      <c r="K9" s="48" t="n">
        <f>SUM(K10:K15)</f>
        <v>1324.55</v>
      </c>
      <c r="L9" s="55"/>
      <c r="M9" s="48" t="n">
        <f>SUM(M10:M15)</f>
        <v>29638.05</v>
      </c>
      <c r="N9" s="48" t="n">
        <f>SUM(N10:N15)</f>
        <v>506.137</v>
      </c>
      <c r="O9" s="55"/>
      <c r="P9" s="48" t="n">
        <f>SUM(P10:P15)</f>
        <v>7619.986</v>
      </c>
      <c r="Q9" s="76"/>
      <c r="R9" s="83"/>
      <c r="S9" s="83"/>
      <c r="T9" s="95"/>
      <c r="U9" s="103"/>
    </row>
    <row r="10" s="112" customFormat="true">
      <c r="A10" s="12" t="s">
        <v>5</v>
      </c>
      <c r="B10" s="24" t="s">
        <v>16</v>
      </c>
      <c r="C10" s="33" t="s">
        <v>21</v>
      </c>
      <c r="D10" s="40" t="n">
        <v>12666</v>
      </c>
      <c r="E10" s="49" t="n">
        <v>30</v>
      </c>
      <c r="F10" s="56" t="s">
        <v>30</v>
      </c>
      <c r="G10" s="49" t="n">
        <f>30*7.3*2</f>
        <v>438</v>
      </c>
      <c r="H10" s="52" t="s">
        <v>36</v>
      </c>
      <c r="I10" s="52" t="s">
        <v>36</v>
      </c>
      <c r="J10" s="52" t="s">
        <v>36</v>
      </c>
      <c r="K10" s="49" t="n">
        <v>18</v>
      </c>
      <c r="L10" s="56" t="s">
        <v>30</v>
      </c>
      <c r="M10" s="49" t="n">
        <f>K10*7.3*2</f>
        <v>262.8</v>
      </c>
      <c r="N10" s="52" t="s">
        <v>36</v>
      </c>
      <c r="O10" s="52" t="s">
        <v>36</v>
      </c>
      <c r="P10" s="52" t="s">
        <v>36</v>
      </c>
      <c r="Q10" s="77" t="n">
        <v>107.11</v>
      </c>
      <c r="R10" s="84" t="n">
        <v>108.06</v>
      </c>
      <c r="S10" s="90" t="s">
        <v>50</v>
      </c>
      <c r="T10" s="96" t="n">
        <v>100</v>
      </c>
      <c r="U10" s="104" t="n">
        <v>100</v>
      </c>
    </row>
    <row r="11" ht="42.75" s="115" customFormat="true" customHeight="true">
      <c r="A11" s="13" t="s">
        <v>6</v>
      </c>
      <c r="B11" s="25" t="s">
        <v>17</v>
      </c>
      <c r="C11" s="34" t="n">
        <v>105</v>
      </c>
      <c r="D11" s="41" t="n">
        <f>39918386/1000</f>
        <v>39918.386</v>
      </c>
      <c r="E11" s="50" t="n">
        <v>35</v>
      </c>
      <c r="F11" s="57" t="n">
        <v>7</v>
      </c>
      <c r="G11" s="51" t="n">
        <v>245</v>
      </c>
      <c r="H11" s="43" t="n">
        <v>0</v>
      </c>
      <c r="I11" s="43" t="n">
        <v>0</v>
      </c>
      <c r="J11" s="43" t="n">
        <v>0</v>
      </c>
      <c r="K11" s="51" t="n">
        <v>35</v>
      </c>
      <c r="L11" s="51" t="n">
        <v>8</v>
      </c>
      <c r="M11" s="51" t="n">
        <v>280</v>
      </c>
      <c r="N11" s="43" t="n">
        <v>0</v>
      </c>
      <c r="O11" s="43" t="n">
        <v>0</v>
      </c>
      <c r="P11" s="43" t="n">
        <v>0</v>
      </c>
      <c r="Q11" s="78" t="n">
        <v>107.05</v>
      </c>
      <c r="R11" s="78" t="n">
        <v>108.1</v>
      </c>
      <c r="S11" s="91" t="s">
        <v>51</v>
      </c>
      <c r="T11" s="97" t="n">
        <v>100</v>
      </c>
      <c r="U11" s="105" t="n">
        <v>100</v>
      </c>
    </row>
    <row r="12" ht="42.75" s="115" customFormat="true" customHeight="true">
      <c r="A12" s="14"/>
      <c r="B12" s="25" t="s">
        <v>18</v>
      </c>
      <c r="C12" s="35"/>
      <c r="D12" s="42"/>
      <c r="E12" s="51" t="n">
        <v>38</v>
      </c>
      <c r="F12" s="57" t="n">
        <v>7</v>
      </c>
      <c r="G12" s="57" t="n">
        <v>266</v>
      </c>
      <c r="H12" s="63" t="n">
        <v>0</v>
      </c>
      <c r="I12" s="63" t="n">
        <v>0</v>
      </c>
      <c r="J12" s="63" t="n">
        <v>0</v>
      </c>
      <c r="K12" s="51" t="n">
        <v>38</v>
      </c>
      <c r="L12" s="68" t="n">
        <v>7.5</v>
      </c>
      <c r="M12" s="68" t="n">
        <v>285</v>
      </c>
      <c r="N12" s="69" t="n">
        <v>0</v>
      </c>
      <c r="O12" s="69" t="n">
        <v>0</v>
      </c>
      <c r="P12" s="44" t="n">
        <v>0</v>
      </c>
      <c r="Q12" s="79"/>
      <c r="R12" s="79"/>
      <c r="S12" s="92"/>
      <c r="T12" s="98"/>
      <c r="U12" s="106"/>
    </row>
    <row r="13" ht="57.75" s="115" customFormat="true" customHeight="true">
      <c r="A13" s="15" t="s">
        <v>7</v>
      </c>
      <c r="B13" s="26" t="s">
        <v>19</v>
      </c>
      <c r="C13" s="36" t="n">
        <v>107</v>
      </c>
      <c r="D13" s="43" t="n">
        <f>1496313213/1000</f>
        <v>1496313.213</v>
      </c>
      <c r="E13" s="51" t="n">
        <v>839</v>
      </c>
      <c r="F13" s="57" t="n">
        <v>30</v>
      </c>
      <c r="G13" s="57" t="n">
        <v>25170</v>
      </c>
      <c r="H13" s="57" t="n">
        <v>160</v>
      </c>
      <c r="I13" s="57" t="n">
        <v>30</v>
      </c>
      <c r="J13" s="57" t="n">
        <v>4800</v>
      </c>
      <c r="K13" s="51" t="n">
        <v>838.55</v>
      </c>
      <c r="L13" s="68" t="n">
        <v>30</v>
      </c>
      <c r="M13" s="68" t="n">
        <v>25156.5</v>
      </c>
      <c r="N13" s="70" t="n">
        <v>159.937</v>
      </c>
      <c r="O13" s="70" t="n">
        <v>30</v>
      </c>
      <c r="P13" s="72" t="n">
        <v>4798.11</v>
      </c>
      <c r="Q13" s="80" t="n">
        <v>105.11</v>
      </c>
      <c r="R13" s="85" t="n">
        <v>108.07</v>
      </c>
      <c r="S13" s="90" t="s">
        <v>52</v>
      </c>
      <c r="T13" s="44" t="n">
        <v>100</v>
      </c>
      <c r="U13" s="107" t="n">
        <v>100</v>
      </c>
    </row>
    <row r="14" ht="66" s="115" customFormat="true" customHeight="true">
      <c r="A14" s="15" t="s">
        <v>8</v>
      </c>
      <c r="B14" s="26" t="s">
        <v>19</v>
      </c>
      <c r="C14" s="36" t="n">
        <v>103</v>
      </c>
      <c r="D14" s="44" t="n">
        <f>387293095/1000</f>
        <v>387293.095</v>
      </c>
      <c r="E14" s="51" t="n">
        <v>395</v>
      </c>
      <c r="F14" s="58" t="s">
        <v>31</v>
      </c>
      <c r="G14" s="51" t="n">
        <v>3653.75</v>
      </c>
      <c r="H14" s="51" t="n">
        <v>425</v>
      </c>
      <c r="I14" s="58" t="s">
        <v>37</v>
      </c>
      <c r="J14" s="51" t="n">
        <v>3464.175</v>
      </c>
      <c r="K14" s="51" t="n">
        <v>395</v>
      </c>
      <c r="L14" s="58" t="s">
        <v>31</v>
      </c>
      <c r="M14" s="51" t="n">
        <v>3653.75</v>
      </c>
      <c r="N14" s="51" t="n">
        <v>346.2</v>
      </c>
      <c r="O14" s="58" t="s">
        <v>37</v>
      </c>
      <c r="P14" s="51" t="n">
        <v>2821.876</v>
      </c>
      <c r="Q14" s="80" t="n">
        <v>106.06</v>
      </c>
      <c r="R14" s="85" t="n">
        <v>108.04</v>
      </c>
      <c r="S14" s="90" t="s">
        <v>53</v>
      </c>
      <c r="T14" s="43" t="n">
        <v>100</v>
      </c>
      <c r="U14" s="108" t="n">
        <v>100</v>
      </c>
    </row>
    <row r="15" s="112" customFormat="true">
      <c r="A15" s="16"/>
      <c r="B15" s="27"/>
      <c r="C15" s="37"/>
      <c r="D15" s="45"/>
      <c r="E15" s="52"/>
      <c r="F15" s="59"/>
      <c r="G15" s="52"/>
      <c r="H15" s="52"/>
      <c r="I15" s="52"/>
      <c r="J15" s="52"/>
      <c r="K15" s="52"/>
      <c r="L15" s="59"/>
      <c r="M15" s="52"/>
      <c r="N15" s="52"/>
      <c r="O15" s="52"/>
      <c r="P15" s="52"/>
      <c r="Q15" s="81"/>
      <c r="R15" s="86"/>
      <c r="S15" s="93"/>
      <c r="T15" s="99"/>
      <c r="U15" s="109"/>
    </row>
    <row r="16" s="116" customFormat="true">
      <c r="I16" s="64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110" t="s">
        <v>59</v>
      </c>
    </row>
    <row r="17" ht="18" s="112" customFormat="true" customHeight="true">
      <c r="A17" s="17" t="s">
        <v>9</v>
      </c>
      <c r="C17" s="17"/>
      <c r="D17" s="46" t="s">
        <v>24</v>
      </c>
      <c r="F17" s="60"/>
      <c r="I17" s="60"/>
      <c r="J17" s="67" t="s">
        <v>38</v>
      </c>
      <c r="P17" s="61" t="s">
        <v>41</v>
      </c>
      <c r="Q17" s="17"/>
      <c r="R17" s="87"/>
      <c r="U17" s="61"/>
    </row>
    <row r="18" ht="18" s="112" customFormat="true" customHeight="true">
      <c r="F18" s="60"/>
      <c r="I18" s="60"/>
      <c r="J18" s="67" t="s">
        <v>39</v>
      </c>
      <c r="U18" s="61"/>
    </row>
    <row r="19" ht="18" s="112" customFormat="true" customHeight="true">
      <c r="F19" s="61"/>
    </row>
    <row r="20" ht="18" s="112" customFormat="true" customHeight="true">
      <c r="A20" s="17" t="s">
        <v>10</v>
      </c>
      <c r="B20" s="17"/>
      <c r="C20" s="17"/>
      <c r="F20" s="61"/>
    </row>
    <row r="21" ht="18" s="67" customFormat="true" customHeight="true">
      <c r="A21" s="17" t="s">
        <v>11</v>
      </c>
      <c r="B21" s="17"/>
      <c r="C21" s="17"/>
    </row>
    <row r="22" ht="18" s="67" customFormat="true" customHeight="true">
      <c r="A22" s="17" t="s">
        <v>12</v>
      </c>
      <c r="B22" s="17"/>
      <c r="C22" s="17"/>
    </row>
    <row r="23" ht="30.75" s="117" customFormat="true" customHeight="true">
      <c r="A23" s="18" t="s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18" s="112" customFormat="true" customHeight="true">
      <c r="A24" s="17"/>
      <c r="G24" s="17"/>
    </row>
  </sheetData>
  <mergeCells>
    <mergeCell ref="U6:U7"/>
    <mergeCell ref="H6:J6"/>
    <mergeCell ref="Q6:Q8"/>
    <mergeCell ref="H4:L4"/>
    <mergeCell ref="R6:R8"/>
    <mergeCell ref="K5:P5"/>
    <mergeCell ref="K6:M6"/>
    <mergeCell ref="N6:P6"/>
    <mergeCell ref="S1:U1"/>
    <mergeCell ref="S2:U2"/>
    <mergeCell ref="Q1:R1"/>
    <mergeCell ref="Q2:R2"/>
    <mergeCell ref="D5:D7"/>
    <mergeCell ref="J2:P2"/>
    <mergeCell ref="A3:U3"/>
    <mergeCell ref="T5:U5"/>
    <mergeCell ref="S6:S8"/>
    <mergeCell ref="T6:T7"/>
    <mergeCell ref="B5:B8"/>
    <mergeCell ref="A5:A8"/>
    <mergeCell ref="Q5:S5"/>
    <mergeCell ref="C5:C7"/>
    <mergeCell ref="E5:J5"/>
    <mergeCell ref="E6:G6"/>
    <mergeCell ref="A23:U23"/>
    <mergeCell ref="S11:S12"/>
    <mergeCell ref="T11:T12"/>
    <mergeCell ref="U11:U12"/>
    <mergeCell ref="A11:A12"/>
    <mergeCell ref="C11:C12"/>
    <mergeCell ref="D11:D12"/>
    <mergeCell ref="Q11:Q12"/>
    <mergeCell ref="R11:R12"/>
  </mergeCells>
  <printOptions horizontalCentered="true"/>
  <pageMargins bottom="0.590551181102362" footer="0.393700787401575" header="0" left="0.551181102362205" right="0.354330708661417" top="0.590551181102362"/>
  <pageSetup paperSize="9" orientation="landscape" firstPageNumber="31" fitToHeight="0" fitToWidth="0" scale="73"/>
</worksheet>
</file>