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40-01-01" sheetId="1" r:id="rId1"/>
    <sheet name="10740-01-01-1" sheetId="2" r:id="rId2"/>
  </sheets>
  <definedNames>
    <definedName name="pp" localSheetId="1">'10740-01-01-1'!$A$3:$O$24</definedName>
    <definedName name="pp">'10740-01-01'!$A$3:$O$31</definedName>
  </definedNames>
  <calcPr fullCalcOnLoad="1"/>
</workbook>
</file>

<file path=xl/sharedStrings.xml><?xml version="1.0" encoding="utf-8"?>
<sst xmlns="http://schemas.openxmlformats.org/spreadsheetml/2006/main" count="136" uniqueCount="57">
  <si>
    <t>公　開　類</t>
  </si>
  <si>
    <t>公開類</t>
  </si>
  <si>
    <t>季報</t>
  </si>
  <si>
    <t>臺中市家庭暴力被害人保護扶助人次</t>
  </si>
  <si>
    <t>中華民國108年第4季(10月至12月)</t>
  </si>
  <si>
    <t>被害人年齡、國籍身分與性別</t>
  </si>
  <si>
    <t>合計</t>
  </si>
  <si>
    <t>未滿18歲</t>
  </si>
  <si>
    <t>18歲以上</t>
  </si>
  <si>
    <t>臺中市家庭暴力及性侵害防治中心</t>
  </si>
  <si>
    <t>本國籍
非原住民</t>
  </si>
  <si>
    <t>本國籍
原住民</t>
  </si>
  <si>
    <t>大陸籍
(含港澳)</t>
  </si>
  <si>
    <t>外國籍</t>
  </si>
  <si>
    <t>其他</t>
  </si>
  <si>
    <t>季　　　報</t>
  </si>
  <si>
    <t>每季終了後一個月內編報</t>
  </si>
  <si>
    <t>計</t>
  </si>
  <si>
    <t>男</t>
  </si>
  <si>
    <t>女</t>
  </si>
  <si>
    <t>每季終了後1個月內編報</t>
  </si>
  <si>
    <t>總計</t>
  </si>
  <si>
    <t>10740-01-01-2</t>
  </si>
  <si>
    <t>諮詢
協談</t>
  </si>
  <si>
    <t>庇護安置</t>
  </si>
  <si>
    <t>被害人</t>
  </si>
  <si>
    <t>中華民國107年第1季( 1月至3月 )</t>
  </si>
  <si>
    <t>隨行
子女</t>
  </si>
  <si>
    <t>陪同報案、偵詢(訊)</t>
  </si>
  <si>
    <t>陪同
出庭</t>
  </si>
  <si>
    <t>驗傷
診療</t>
  </si>
  <si>
    <t>聲請
保護令</t>
  </si>
  <si>
    <t>法律
扶助</t>
  </si>
  <si>
    <t>經濟
扶助</t>
  </si>
  <si>
    <t>心理諮商
與輔導</t>
  </si>
  <si>
    <t>就業
服務</t>
  </si>
  <si>
    <t>就學或轉
學服務</t>
  </si>
  <si>
    <t>編製機關</t>
  </si>
  <si>
    <t>表號</t>
  </si>
  <si>
    <t>轉介/提供目睹暴力服務</t>
  </si>
  <si>
    <t>子女問題協助</t>
  </si>
  <si>
    <t>單位：人次</t>
  </si>
  <si>
    <t>通譯
服務</t>
  </si>
  <si>
    <t>其他
扶助</t>
  </si>
  <si>
    <t>民國107年 4月26日 14:24:55 印製</t>
  </si>
  <si>
    <t>臺中市家庭暴力被害人保護扶助人次(續)</t>
  </si>
  <si>
    <t>案件類型與性別</t>
  </si>
  <si>
    <t>婚姻/離婚/
同居關係暴力</t>
  </si>
  <si>
    <t>兒少保護</t>
  </si>
  <si>
    <t>直系血親
(姻)親卑親屬
虐待尊親屬</t>
  </si>
  <si>
    <t>被害人年齡
65歲以上</t>
  </si>
  <si>
    <t>被害人年齡
未滿65歲</t>
  </si>
  <si>
    <t xml:space="preserve"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                                                                               </t>
  </si>
  <si>
    <t>資料來源：依據本中心辦理之各項家庭暴力服務業務編製。</t>
  </si>
  <si>
    <t>填表說明：本表編製4份，於完成會核程序並經機關首長核章後，1份送市府主計處，1份送市府社會局會計室，1份送本中心會計室，1份自存外，應由網際網路線上傳送至衛生福利部統計處。         民國109年01月31日</t>
  </si>
  <si>
    <t>依據直轄市、縣（市）政府社會處(局)或家庭暴力及性侵害防治中心（含二線輔導、家庭暴力事件服務處）辦理之各項家庭暴力服務業務彙編。</t>
  </si>
  <si>
    <t>本表編製2份，於完成會核程序並經機關首長核章後，1份送主計處（室），1份自存外，應由網際網路線上傳送至衛生福利部統計處資料庫。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</si>
</sst>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,##0_);[Red]\(#,##0\)"/>
    <numFmt numFmtId="190" formatCode="_(* #,##0_);_(* (#,##0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24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1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49" fontId="3" fillId="0" borderId="2" xfId="20" applyNumberFormat="1" applyFont="1" applyBorder="1" applyAlignment="1">
      <alignment horizontal="center"/>
    </xf>
    <xf numFmtId="0" fontId="3" fillId="0" borderId="0" xfId="20" applyFont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188" fontId="3" fillId="0" borderId="3" xfId="20" applyNumberFormat="1" applyFont="1" applyBorder="1" applyAlignment="1">
      <alignment horizontal="center" vertical="center"/>
    </xf>
    <xf numFmtId="188" fontId="3" fillId="0" borderId="0" xfId="20" applyNumberFormat="1" applyFont="1" applyAlignment="1">
      <alignment horizontal="center" vertical="center"/>
    </xf>
    <xf numFmtId="188" fontId="3" fillId="0" borderId="4" xfId="20" applyNumberFormat="1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188" fontId="3" fillId="0" borderId="7" xfId="20" applyNumberFormat="1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/>
    </xf>
    <xf numFmtId="0" fontId="2" fillId="0" borderId="2" xfId="20" applyFont="1" applyBorder="1" applyAlignment="1">
      <alignment horizontal="center"/>
    </xf>
    <xf numFmtId="0" fontId="3" fillId="0" borderId="11" xfId="20" applyFont="1" applyBorder="1"/>
    <xf numFmtId="0" fontId="3" fillId="0" borderId="5" xfId="20" applyFont="1" applyBorder="1"/>
    <xf numFmtId="0" fontId="3" fillId="0" borderId="12" xfId="20" applyFont="1" applyBorder="1"/>
    <xf numFmtId="188" fontId="3" fillId="0" borderId="5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6" xfId="20" applyNumberFormat="1" applyFont="1" applyBorder="1" applyAlignment="1">
      <alignment horizontal="center" vertical="center" wrapText="1"/>
    </xf>
    <xf numFmtId="189" fontId="3" fillId="0" borderId="14" xfId="20" applyNumberFormat="1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left" vertical="center"/>
    </xf>
    <xf numFmtId="0" fontId="3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189" fontId="3" fillId="0" borderId="19" xfId="20" applyNumberFormat="1" applyFont="1" applyBorder="1" applyAlignment="1">
      <alignment horizontal="center" vertical="center"/>
    </xf>
    <xf numFmtId="189" fontId="3" fillId="0" borderId="20" xfId="20" applyNumberFormat="1" applyFont="1" applyBorder="1" applyAlignment="1">
      <alignment horizontal="center" vertical="center"/>
    </xf>
    <xf numFmtId="189" fontId="3" fillId="0" borderId="21" xfId="20" applyNumberFormat="1" applyFont="1" applyBorder="1" applyAlignment="1">
      <alignment horizontal="center" vertical="center"/>
    </xf>
    <xf numFmtId="189" fontId="3" fillId="0" borderId="22" xfId="20" applyNumberFormat="1" applyFont="1" applyBorder="1" applyAlignment="1">
      <alignment horizontal="center" vertical="center"/>
    </xf>
    <xf numFmtId="189" fontId="3" fillId="0" borderId="23" xfId="20" applyNumberFormat="1" applyFont="1" applyBorder="1" applyAlignment="1">
      <alignment horizontal="center" vertical="center"/>
    </xf>
    <xf numFmtId="189" fontId="3" fillId="0" borderId="24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justify" wrapText="1"/>
    </xf>
    <xf numFmtId="0" fontId="2" fillId="0" borderId="2" xfId="20" applyFont="1" applyBorder="1" applyAlignment="1">
      <alignment horizontal="justify" wrapText="1"/>
    </xf>
    <xf numFmtId="0" fontId="3" fillId="0" borderId="25" xfId="20" applyFont="1" applyBorder="1" applyAlignment="1">
      <alignment horizontal="center" vertical="center" wrapText="1"/>
    </xf>
    <xf numFmtId="0" fontId="3" fillId="0" borderId="26" xfId="20" applyFont="1" applyBorder="1" applyAlignment="1">
      <alignment horizontal="center" vertical="center" wrapText="1"/>
    </xf>
    <xf numFmtId="190" fontId="6" fillId="2" borderId="12" xfId="20" applyNumberFormat="1" applyFont="1" applyFill="1" applyBorder="1" applyAlignment="1">
      <alignment horizontal="right" vertical="center"/>
    </xf>
    <xf numFmtId="190" fontId="6" fillId="2" borderId="8" xfId="20" applyNumberFormat="1" applyFont="1" applyFill="1" applyBorder="1" applyAlignment="1">
      <alignment horizontal="right" vertical="center"/>
    </xf>
    <xf numFmtId="190" fontId="6" fillId="2" borderId="25" xfId="20" applyNumberFormat="1" applyFont="1" applyFill="1" applyBorder="1" applyAlignment="1">
      <alignment horizontal="right" vertical="center"/>
    </xf>
    <xf numFmtId="0" fontId="3" fillId="0" borderId="2" xfId="20" applyFont="1" applyBorder="1" applyAlignment="1">
      <alignment horizontal="justify" wrapText="1"/>
    </xf>
    <xf numFmtId="190" fontId="6" fillId="2" borderId="27" xfId="20" applyNumberFormat="1" applyFont="1" applyFill="1" applyBorder="1" applyAlignment="1">
      <alignment horizontal="right" vertical="center"/>
    </xf>
    <xf numFmtId="190" fontId="6" fillId="0" borderId="15" xfId="20" applyNumberFormat="1" applyFont="1" applyBorder="1" applyAlignment="1">
      <alignment horizontal="right" vertical="center"/>
    </xf>
    <xf numFmtId="190" fontId="6" fillId="0" borderId="28" xfId="20" applyNumberFormat="1" applyFont="1" applyBorder="1" applyAlignment="1">
      <alignment horizontal="right" vertical="center"/>
    </xf>
    <xf numFmtId="190" fontId="6" fillId="0" borderId="14" xfId="20" applyNumberFormat="1" applyFont="1" applyBorder="1" applyAlignment="1">
      <alignment horizontal="right" vertical="center"/>
    </xf>
    <xf numFmtId="190" fontId="6" fillId="0" borderId="15" xfId="20" applyNumberFormat="1" applyFont="1" applyBorder="1" applyAlignment="1">
      <alignment horizontal="right" vertical="center" wrapText="1"/>
    </xf>
    <xf numFmtId="190" fontId="6" fillId="0" borderId="16" xfId="20" applyNumberFormat="1" applyFont="1" applyBorder="1" applyAlignment="1">
      <alignment horizontal="right" vertical="center"/>
    </xf>
    <xf numFmtId="0" fontId="4" fillId="0" borderId="0" xfId="20" applyFont="1"/>
    <xf numFmtId="190" fontId="6" fillId="0" borderId="8" xfId="20" applyNumberFormat="1" applyFont="1" applyBorder="1" applyAlignment="1">
      <alignment horizontal="right" vertical="center"/>
    </xf>
    <xf numFmtId="190" fontId="6" fillId="0" borderId="29" xfId="20" applyNumberFormat="1" applyFont="1" applyBorder="1" applyAlignment="1">
      <alignment horizontal="right" vertical="center"/>
    </xf>
    <xf numFmtId="49" fontId="3" fillId="0" borderId="2" xfId="20" applyNumberFormat="1" applyFont="1" applyBorder="1" applyAlignment="1">
      <alignment horizontal="justify" wrapText="1"/>
    </xf>
    <xf numFmtId="190" fontId="6" fillId="0" borderId="12" xfId="20" applyNumberFormat="1" applyFont="1" applyBorder="1" applyAlignment="1">
      <alignment horizontal="right" vertical="center"/>
    </xf>
    <xf numFmtId="49" fontId="3" fillId="0" borderId="0" xfId="20" applyNumberFormat="1" applyFont="1"/>
    <xf numFmtId="190" fontId="6" fillId="0" borderId="30" xfId="20" applyNumberFormat="1" applyFont="1" applyBorder="1" applyAlignment="1">
      <alignment horizontal="right" vertical="center"/>
    </xf>
    <xf numFmtId="190" fontId="6" fillId="0" borderId="31" xfId="20" applyNumberFormat="1" applyFont="1" applyBorder="1" applyAlignment="1">
      <alignment horizontal="right" vertical="center"/>
    </xf>
    <xf numFmtId="190" fontId="6" fillId="0" borderId="32" xfId="20" applyNumberFormat="1" applyFont="1" applyBorder="1" applyAlignment="1">
      <alignment horizontal="right" vertical="center"/>
    </xf>
    <xf numFmtId="0" fontId="2" fillId="0" borderId="2" xfId="20" applyFont="1" applyBorder="1"/>
    <xf numFmtId="190" fontId="6" fillId="0" borderId="15" xfId="20" applyNumberFormat="1" applyFont="1" applyBorder="1" applyAlignment="1">
      <alignment horizontal="right"/>
    </xf>
    <xf numFmtId="190" fontId="6" fillId="0" borderId="28" xfId="20" applyNumberFormat="1" applyFont="1" applyBorder="1" applyAlignment="1">
      <alignment horizontal="right"/>
    </xf>
    <xf numFmtId="190" fontId="6" fillId="0" borderId="30" xfId="20" applyNumberFormat="1" applyFont="1" applyBorder="1" applyAlignment="1">
      <alignment horizontal="right"/>
    </xf>
    <xf numFmtId="190" fontId="6" fillId="0" borderId="16" xfId="20" applyNumberFormat="1" applyFont="1" applyBorder="1" applyAlignment="1">
      <alignment horizontal="right"/>
    </xf>
    <xf numFmtId="0" fontId="3" fillId="0" borderId="33" xfId="20" applyFont="1" applyBorder="1" applyAlignment="1">
      <alignment horizontal="center" vertical="center"/>
    </xf>
    <xf numFmtId="190" fontId="6" fillId="0" borderId="34" xfId="20" applyNumberFormat="1" applyFont="1" applyBorder="1" applyAlignment="1">
      <alignment horizontal="right"/>
    </xf>
    <xf numFmtId="190" fontId="6" fillId="0" borderId="32" xfId="20" applyNumberFormat="1" applyFont="1" applyBorder="1" applyAlignment="1">
      <alignment horizontal="right"/>
    </xf>
    <xf numFmtId="190" fontId="6" fillId="0" borderId="31" xfId="20" applyNumberFormat="1" applyFont="1" applyBorder="1" applyAlignment="1">
      <alignment horizontal="right"/>
    </xf>
    <xf numFmtId="190" fontId="6" fillId="0" borderId="35" xfId="20" applyNumberFormat="1" applyFont="1" applyBorder="1" applyAlignment="1">
      <alignment horizontal="right"/>
    </xf>
    <xf numFmtId="0" fontId="3" fillId="0" borderId="36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/>
    </xf>
    <xf numFmtId="190" fontId="6" fillId="0" borderId="37" xfId="20" applyNumberFormat="1" applyFont="1" applyBorder="1" applyAlignment="1">
      <alignment horizontal="right"/>
    </xf>
    <xf numFmtId="190" fontId="6" fillId="0" borderId="14" xfId="20" applyNumberFormat="1" applyFont="1" applyBorder="1" applyAlignment="1">
      <alignment horizontal="right"/>
    </xf>
    <xf numFmtId="0" fontId="3" fillId="0" borderId="34" xfId="20" applyFont="1" applyBorder="1" applyAlignment="1">
      <alignment horizontal="center" vertical="center" wrapText="1"/>
    </xf>
    <xf numFmtId="0" fontId="3" fillId="0" borderId="35" xfId="20" applyFont="1" applyBorder="1" applyAlignment="1">
      <alignment horizontal="center" vertical="center" wrapText="1"/>
    </xf>
    <xf numFmtId="190" fontId="6" fillId="2" borderId="38" xfId="20" applyNumberFormat="1" applyFont="1" applyFill="1" applyBorder="1" applyAlignment="1">
      <alignment horizontal="right" vertical="center"/>
    </xf>
    <xf numFmtId="190" fontId="6" fillId="2" borderId="39" xfId="20" applyNumberFormat="1" applyFont="1" applyFill="1" applyBorder="1" applyAlignment="1">
      <alignment horizontal="right" vertical="center"/>
    </xf>
    <xf numFmtId="190" fontId="6" fillId="0" borderId="40" xfId="20" applyNumberFormat="1" applyFont="1" applyBorder="1" applyAlignment="1">
      <alignment horizontal="right"/>
    </xf>
    <xf numFmtId="190" fontId="6" fillId="0" borderId="41" xfId="20" applyNumberFormat="1" applyFont="1" applyBorder="1" applyAlignment="1">
      <alignment horizontal="right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  <xf numFmtId="0" fontId="3" fillId="0" borderId="3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center" vertical="center" wrapText="1"/>
    </xf>
    <xf numFmtId="0" fontId="3" fillId="0" borderId="42" xfId="20" applyFont="1" applyBorder="1" applyAlignment="1">
      <alignment horizontal="center" vertical="center" wrapText="1"/>
    </xf>
    <xf numFmtId="188" fontId="5" fillId="0" borderId="3" xfId="20" applyNumberFormat="1" applyFont="1" applyBorder="1" applyAlignment="1">
      <alignment horizontal="left" vertical="top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43" xfId="20" applyFont="1" applyBorder="1" applyAlignment="1">
      <alignment horizontal="center" vertical="center" wrapText="1"/>
    </xf>
    <xf numFmtId="189" fontId="3" fillId="0" borderId="44" xfId="20" applyNumberFormat="1" applyFont="1" applyBorder="1" applyAlignment="1">
      <alignment horizontal="center" vertical="center"/>
    </xf>
    <xf numFmtId="188" fontId="3" fillId="0" borderId="3" xfId="20" applyNumberFormat="1" applyFont="1" applyBorder="1" applyAlignment="1">
      <alignment horizontal="left" vertical="top" wrapText="1"/>
    </xf>
    <xf numFmtId="190" fontId="6" fillId="2" borderId="30" xfId="20" applyNumberFormat="1" applyFont="1" applyFill="1" applyBorder="1" applyAlignment="1">
      <alignment horizontal="right" vertical="center"/>
    </xf>
    <xf numFmtId="190" fontId="6" fillId="2" borderId="15" xfId="20" applyNumberFormat="1" applyFont="1" applyFill="1" applyBorder="1" applyAlignment="1">
      <alignment horizontal="right" vertical="center"/>
    </xf>
    <xf numFmtId="190" fontId="6" fillId="2" borderId="45" xfId="20" applyNumberFormat="1" applyFont="1" applyFill="1" applyBorder="1" applyAlignment="1">
      <alignment horizontal="right" vertical="center"/>
    </xf>
    <xf numFmtId="0" fontId="3" fillId="0" borderId="45" xfId="20" applyFont="1" applyBorder="1" applyAlignment="1">
      <alignment horizontal="center" vertical="center" wrapText="1"/>
    </xf>
    <xf numFmtId="190" fontId="6" fillId="0" borderId="34" xfId="20" applyNumberFormat="1" applyFont="1" applyBorder="1" applyAlignment="1">
      <alignment horizontal="right" vertical="center"/>
    </xf>
    <xf numFmtId="190" fontId="6" fillId="0" borderId="35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/>
    </xf>
    <xf numFmtId="190" fontId="6" fillId="2" borderId="46" xfId="20" applyNumberFormat="1" applyFont="1" applyFill="1" applyBorder="1" applyAlignment="1">
      <alignment horizontal="right" vertical="center"/>
    </xf>
    <xf numFmtId="190" fontId="6" fillId="2" borderId="34" xfId="20" applyNumberFormat="1" applyFont="1" applyFill="1" applyBorder="1" applyAlignment="1">
      <alignment horizontal="right" vertical="center"/>
    </xf>
    <xf numFmtId="0" fontId="4" fillId="0" borderId="0" xfId="20" applyFont="1" applyAlignment="1">
      <alignment vertical="center" wrapText="1"/>
    </xf>
    <xf numFmtId="0" fontId="2" fillId="0" borderId="0" xfId="20" applyFont="1" applyAlignment="1">
      <alignment horizontal="center"/>
    </xf>
    <xf numFmtId="188" fontId="3" fillId="0" borderId="0" xfId="20" applyNumberFormat="1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85" zoomScaleNormal="85" workbookViewId="0" topLeftCell="A17">
      <selection activeCell="H17" sqref="H17"/>
    </sheetView>
  </sheetViews>
  <sheetFormatPr defaultColWidth="9.28125" defaultRowHeight="15"/>
  <cols>
    <col min="1" max="1" width="9.8515625" style="83" customWidth="1"/>
    <col min="2" max="2" width="15.8515625" style="83" customWidth="1"/>
    <col min="3" max="3" width="5.8515625" style="83" customWidth="1"/>
    <col min="4" max="20" width="11.8515625" style="83" customWidth="1"/>
    <col min="21" max="16384" width="9.28125" style="83" customWidth="1"/>
  </cols>
  <sheetData>
    <row r="1" spans="1:15" s="2" customFormat="1" ht="31.5" customHeight="1" hidden="1">
      <c r="A1" s="2" t="s">
        <v>0</v>
      </c>
      <c r="B1" s="2" t="s">
        <v>9</v>
      </c>
      <c r="C1" s="2" t="s">
        <v>15</v>
      </c>
      <c r="D1" s="2" t="s">
        <v>20</v>
      </c>
      <c r="E1" s="2" t="s">
        <v>22</v>
      </c>
      <c r="F1" s="52" t="s">
        <v>3</v>
      </c>
      <c r="G1" s="2" t="s">
        <v>26</v>
      </c>
      <c r="J1" s="57"/>
      <c r="K1" s="57"/>
      <c r="L1" s="57"/>
      <c r="M1" s="57"/>
      <c r="N1" s="57"/>
      <c r="O1" s="57"/>
    </row>
    <row r="2" spans="10:15" s="2" customFormat="1" ht="31.5" customHeight="1" hidden="1">
      <c r="J2" s="57"/>
      <c r="K2" s="57"/>
      <c r="L2" s="57"/>
      <c r="M2" s="57"/>
      <c r="N2" s="57"/>
      <c r="O2" s="57"/>
    </row>
    <row r="3" spans="1:20" ht="18" customHeight="1">
      <c r="A3" s="3" t="s">
        <v>1</v>
      </c>
      <c r="B3" s="16"/>
      <c r="C3" s="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Q3" s="66" t="s">
        <v>37</v>
      </c>
      <c r="R3" s="3" t="s">
        <v>9</v>
      </c>
      <c r="S3" s="71"/>
      <c r="T3" s="16"/>
    </row>
    <row r="4" spans="1:20" ht="18" customHeight="1">
      <c r="A4" s="3" t="s">
        <v>2</v>
      </c>
      <c r="B4" s="16"/>
      <c r="C4" s="29" t="s">
        <v>16</v>
      </c>
      <c r="D4" s="39"/>
      <c r="E4" s="45"/>
      <c r="F4" s="45"/>
      <c r="G4" s="45"/>
      <c r="H4" s="45"/>
      <c r="I4" s="55"/>
      <c r="J4" s="45"/>
      <c r="K4" s="45"/>
      <c r="L4" s="45"/>
      <c r="M4" s="45"/>
      <c r="N4" s="45"/>
      <c r="O4" s="45"/>
      <c r="P4" s="61"/>
      <c r="Q4" s="66" t="s">
        <v>38</v>
      </c>
      <c r="R4" s="3" t="s">
        <v>22</v>
      </c>
      <c r="S4" s="71"/>
      <c r="T4" s="16"/>
    </row>
    <row r="5" spans="1:20" ht="36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4" customHeight="1">
      <c r="A6" s="5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2" t="s">
        <v>41</v>
      </c>
      <c r="T6" s="17"/>
    </row>
    <row r="7" spans="1:20" s="81" customFormat="1" ht="20.1" customHeight="1">
      <c r="A7" s="6" t="s">
        <v>5</v>
      </c>
      <c r="B7" s="6"/>
      <c r="C7" s="30"/>
      <c r="D7" s="40" t="s">
        <v>21</v>
      </c>
      <c r="E7" s="26" t="s">
        <v>23</v>
      </c>
      <c r="F7" s="26" t="s">
        <v>24</v>
      </c>
      <c r="G7" s="26"/>
      <c r="H7" s="26" t="s">
        <v>28</v>
      </c>
      <c r="I7" s="26" t="s">
        <v>29</v>
      </c>
      <c r="J7" s="26" t="s">
        <v>30</v>
      </c>
      <c r="K7" s="26" t="s">
        <v>31</v>
      </c>
      <c r="L7" s="26" t="s">
        <v>32</v>
      </c>
      <c r="M7" s="26" t="s">
        <v>33</v>
      </c>
      <c r="N7" s="26" t="s">
        <v>34</v>
      </c>
      <c r="O7" s="26" t="s">
        <v>35</v>
      </c>
      <c r="P7" s="26" t="s">
        <v>36</v>
      </c>
      <c r="Q7" s="26" t="s">
        <v>39</v>
      </c>
      <c r="R7" s="26" t="s">
        <v>40</v>
      </c>
      <c r="S7" s="26" t="s">
        <v>42</v>
      </c>
      <c r="T7" s="75" t="s">
        <v>43</v>
      </c>
    </row>
    <row r="8" spans="1:20" s="81" customFormat="1" ht="48" customHeight="1">
      <c r="A8" s="7"/>
      <c r="B8" s="7"/>
      <c r="C8" s="31"/>
      <c r="D8" s="41"/>
      <c r="E8" s="28"/>
      <c r="F8" s="28" t="s">
        <v>25</v>
      </c>
      <c r="G8" s="28" t="s">
        <v>27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76"/>
    </row>
    <row r="9" spans="1:20" s="82" customFormat="1" ht="23.45" customHeight="1">
      <c r="A9" s="8" t="s">
        <v>6</v>
      </c>
      <c r="B9" s="18"/>
      <c r="C9" s="32" t="s">
        <v>17</v>
      </c>
      <c r="D9" s="42">
        <f>D10+D11</f>
        <v>45714</v>
      </c>
      <c r="E9" s="46">
        <f>E10+E11</f>
        <v>39347</v>
      </c>
      <c r="F9" s="46">
        <f>F10+F11</f>
        <v>828</v>
      </c>
      <c r="G9" s="46">
        <f>G10+G11</f>
        <v>22</v>
      </c>
      <c r="H9" s="46">
        <f>H10+H11</f>
        <v>17</v>
      </c>
      <c r="I9" s="46">
        <f>I10+I11</f>
        <v>233</v>
      </c>
      <c r="J9" s="46">
        <f>J10+J11</f>
        <v>78</v>
      </c>
      <c r="K9" s="46">
        <f>K10+K11</f>
        <v>57</v>
      </c>
      <c r="L9" s="46">
        <f>L10+L11</f>
        <v>1986</v>
      </c>
      <c r="M9" s="46">
        <f>M10+M11</f>
        <v>87</v>
      </c>
      <c r="N9" s="46">
        <f>N10+N11</f>
        <v>478</v>
      </c>
      <c r="O9" s="46">
        <f>O10+O11</f>
        <v>63</v>
      </c>
      <c r="P9" s="46">
        <f>P10+P11</f>
        <v>15</v>
      </c>
      <c r="Q9" s="46">
        <f>Q10+Q11</f>
        <v>216</v>
      </c>
      <c r="R9" s="46">
        <f>R10+R11</f>
        <v>1017</v>
      </c>
      <c r="S9" s="46">
        <f>S10+S11</f>
        <v>6</v>
      </c>
      <c r="T9" s="77">
        <f>T10+T11</f>
        <v>1264</v>
      </c>
    </row>
    <row r="10" spans="1:20" ht="23.45" customHeight="1">
      <c r="A10" s="9"/>
      <c r="B10" s="19"/>
      <c r="C10" s="33" t="s">
        <v>18</v>
      </c>
      <c r="D10" s="43">
        <f>D12+D14+D16+D18+D20+D22+D24+D26+D28+D30</f>
        <v>10227</v>
      </c>
      <c r="E10" s="44">
        <f>E12+E14+E16+E18+E20+E22+E24+E26+E28+E30</f>
        <v>8877</v>
      </c>
      <c r="F10" s="44">
        <f>F12+F14+F16+F18+F20+F22+F24+F26+F28+F30</f>
        <v>454</v>
      </c>
      <c r="G10" s="44">
        <f>G12+G14+G16+G18+G20+G22+G24+G26+G28+G30</f>
        <v>8</v>
      </c>
      <c r="H10" s="44">
        <f>H12+H14+H16+H18+H20+H22+H24+H26+H28+H30</f>
        <v>4</v>
      </c>
      <c r="I10" s="44">
        <f>I12+I14+I16+I18+I20+I22+I24+I26+I28+I30</f>
        <v>27</v>
      </c>
      <c r="J10" s="44">
        <f>J12+J14+J16+J18+J20+J22+J24+J26+J28+J30</f>
        <v>40</v>
      </c>
      <c r="K10" s="44">
        <f>K12+K14+K16+K18+K20+K22+K24+K26+K28+K30</f>
        <v>14</v>
      </c>
      <c r="L10" s="44">
        <f>L12+L14+L16+L18+L20+L22+L24+L26+L28+L30</f>
        <v>253</v>
      </c>
      <c r="M10" s="44">
        <f>M12+M14+M16+M18+M20+M22+M24+M26+M28+M30</f>
        <v>28</v>
      </c>
      <c r="N10" s="44">
        <f>N12+N14+N16+N18+N20+N22+N24+N26+N28+N30</f>
        <v>119</v>
      </c>
      <c r="O10" s="44">
        <f>O12+O14+O16+O18+O20+O22+O24+O26+O28+O30</f>
        <v>7</v>
      </c>
      <c r="P10" s="44">
        <f>P12+P14+P16+P18+P20+P22+P24+P26+P28+P30</f>
        <v>8</v>
      </c>
      <c r="Q10" s="44">
        <f>Q12+Q14+Q16+Q18+Q20+Q22+Q24+Q26+Q28+Q30</f>
        <v>18</v>
      </c>
      <c r="R10" s="44">
        <f>R12+R14+R16+R18+R20+R22+R24+R26+R28+R30</f>
        <v>129</v>
      </c>
      <c r="S10" s="44">
        <f>S12+S14+S16+S18+S20+S22+S24+S26+S28+S30</f>
        <v>0</v>
      </c>
      <c r="T10" s="78">
        <f>T12+T14+T16+T18+T20+T22+T24+T26+T28+T30</f>
        <v>241</v>
      </c>
    </row>
    <row r="11" spans="1:20" ht="23.45" customHeight="1">
      <c r="A11" s="10"/>
      <c r="B11" s="20"/>
      <c r="C11" s="33" t="s">
        <v>19</v>
      </c>
      <c r="D11" s="43">
        <f>D13+D15+D17+D19+D21+D23+D25+D27+D29+D31</f>
        <v>35487</v>
      </c>
      <c r="E11" s="44">
        <f>E13+E15+E17+E19+E21+E23+E25+E27+E29+E31</f>
        <v>30470</v>
      </c>
      <c r="F11" s="44">
        <f>F13+F15+F17+F19+F21+F23+F25+F27+F29+F31</f>
        <v>374</v>
      </c>
      <c r="G11" s="44">
        <f>G13+G15+G17+G19+G21+G23+G25+G27+G29+G31</f>
        <v>14</v>
      </c>
      <c r="H11" s="44">
        <f>H13+H15+H17+H19+H21+H23+H25+H27+H29+H31</f>
        <v>13</v>
      </c>
      <c r="I11" s="44">
        <f>I13+I15+I17+I19+I21+I23+I25+I27+I29+I31</f>
        <v>206</v>
      </c>
      <c r="J11" s="44">
        <f>J13+J15+J17+J19+J21+J23+J25+J27+J29+J31</f>
        <v>38</v>
      </c>
      <c r="K11" s="44">
        <f>K13+K15+K17+K19+K21+K23+K25+K27+K29+K31</f>
        <v>43</v>
      </c>
      <c r="L11" s="44">
        <f>L13+L15+L17+L19+L21+L23+L25+L27+L29+L31</f>
        <v>1733</v>
      </c>
      <c r="M11" s="44">
        <f>M13+M15+M17+M19+M21+M23+M25+M27+M29+M31</f>
        <v>59</v>
      </c>
      <c r="N11" s="44">
        <f>N13+N15+N17+N19+N21+N23+N25+N27+N29+N31</f>
        <v>359</v>
      </c>
      <c r="O11" s="44">
        <f>O13+O15+O17+O19+O21+O23+O25+O27+O29+O31</f>
        <v>56</v>
      </c>
      <c r="P11" s="44">
        <f>P13+P15+P17+P19+P21+P23+P25+P27+P29+P31</f>
        <v>7</v>
      </c>
      <c r="Q11" s="44">
        <f>Q13+Q15+Q17+Q19+Q21+Q23+Q25+Q27+Q29+Q31</f>
        <v>198</v>
      </c>
      <c r="R11" s="44">
        <f>R13+R15+R17+R19+R21+R23+R25+R27+R29+R31</f>
        <v>888</v>
      </c>
      <c r="S11" s="44">
        <f>S13+S15+S17+S19+S21+S23+S25+S27+S29+S31</f>
        <v>6</v>
      </c>
      <c r="T11" s="78">
        <f>T13+T15+T17+T19+T21+T23+T25+T27+T29+T31</f>
        <v>1023</v>
      </c>
    </row>
    <row r="12" spans="1:20" ht="23.45" customHeight="1">
      <c r="A12" s="11" t="s">
        <v>7</v>
      </c>
      <c r="B12" s="21" t="s">
        <v>10</v>
      </c>
      <c r="C12" s="33" t="s">
        <v>18</v>
      </c>
      <c r="D12" s="43">
        <f>E12+F12+G12+H12+I12+J12+K12+L12+M12+N12+O12+P12+Q12+R12+S12+T12</f>
        <v>2685</v>
      </c>
      <c r="E12" s="47">
        <v>2131</v>
      </c>
      <c r="F12" s="53">
        <v>303</v>
      </c>
      <c r="G12" s="47">
        <v>0</v>
      </c>
      <c r="H12" s="53">
        <v>4</v>
      </c>
      <c r="I12" s="56">
        <v>8</v>
      </c>
      <c r="J12" s="56">
        <v>38</v>
      </c>
      <c r="K12" s="58">
        <v>4</v>
      </c>
      <c r="L12" s="58">
        <v>25</v>
      </c>
      <c r="M12" s="58">
        <v>23</v>
      </c>
      <c r="N12" s="59">
        <v>89</v>
      </c>
      <c r="O12" s="47">
        <v>0</v>
      </c>
      <c r="P12" s="62">
        <v>7</v>
      </c>
      <c r="Q12" s="62">
        <v>4</v>
      </c>
      <c r="R12" s="67">
        <v>6</v>
      </c>
      <c r="S12" s="62">
        <v>0</v>
      </c>
      <c r="T12" s="67">
        <v>43</v>
      </c>
    </row>
    <row r="13" spans="1:20" ht="23.45" customHeight="1">
      <c r="A13" s="11"/>
      <c r="B13" s="22"/>
      <c r="C13" s="33" t="s">
        <v>19</v>
      </c>
      <c r="D13" s="44">
        <f>E13+F13+G13+H13+I13+J13+K13+L13+M13+N13+O13+P13+Q13+R13+S13+T13</f>
        <v>2486</v>
      </c>
      <c r="E13" s="47">
        <v>1920</v>
      </c>
      <c r="F13" s="53">
        <v>244</v>
      </c>
      <c r="G13" s="47">
        <v>0</v>
      </c>
      <c r="H13" s="53">
        <v>9</v>
      </c>
      <c r="I13" s="56">
        <v>11</v>
      </c>
      <c r="J13" s="56">
        <v>33</v>
      </c>
      <c r="K13" s="58">
        <v>2</v>
      </c>
      <c r="L13" s="58">
        <v>66</v>
      </c>
      <c r="M13" s="58">
        <v>11</v>
      </c>
      <c r="N13" s="59">
        <v>108</v>
      </c>
      <c r="O13" s="47">
        <v>2</v>
      </c>
      <c r="P13" s="62">
        <v>5</v>
      </c>
      <c r="Q13" s="62">
        <v>0</v>
      </c>
      <c r="R13" s="67">
        <v>4</v>
      </c>
      <c r="S13" s="62">
        <v>1</v>
      </c>
      <c r="T13" s="67">
        <v>70</v>
      </c>
    </row>
    <row r="14" spans="1:20" ht="23.45" customHeight="1">
      <c r="A14" s="11"/>
      <c r="B14" s="23" t="s">
        <v>11</v>
      </c>
      <c r="C14" s="33" t="s">
        <v>18</v>
      </c>
      <c r="D14" s="44">
        <f>E14+F14+G14+H14+I14+J14+K14+L14+M14+N14+O14+P14+Q14+R14+S14+T14</f>
        <v>221</v>
      </c>
      <c r="E14" s="47">
        <v>187</v>
      </c>
      <c r="F14" s="53">
        <v>33</v>
      </c>
      <c r="G14" s="47">
        <v>0</v>
      </c>
      <c r="H14" s="53">
        <v>0</v>
      </c>
      <c r="I14" s="56">
        <v>0</v>
      </c>
      <c r="J14" s="56">
        <v>0</v>
      </c>
      <c r="K14" s="58">
        <v>0</v>
      </c>
      <c r="L14" s="58">
        <v>0</v>
      </c>
      <c r="M14" s="58">
        <v>0</v>
      </c>
      <c r="N14" s="59">
        <v>0</v>
      </c>
      <c r="O14" s="47">
        <v>0</v>
      </c>
      <c r="P14" s="62">
        <v>1</v>
      </c>
      <c r="Q14" s="62">
        <v>0</v>
      </c>
      <c r="R14" s="67">
        <v>0</v>
      </c>
      <c r="S14" s="62">
        <v>0</v>
      </c>
      <c r="T14" s="67">
        <v>0</v>
      </c>
    </row>
    <row r="15" spans="1:20" ht="23.45" customHeight="1">
      <c r="A15" s="11"/>
      <c r="B15" s="22"/>
      <c r="C15" s="33" t="s">
        <v>19</v>
      </c>
      <c r="D15" s="44">
        <f>E15+F15+G15+H15+I15+J15+K15+L15+M15+N15+O15+P15+Q15+R15+S15+T15</f>
        <v>214</v>
      </c>
      <c r="E15" s="47">
        <v>173</v>
      </c>
      <c r="F15" s="53">
        <v>36</v>
      </c>
      <c r="G15" s="47">
        <v>0</v>
      </c>
      <c r="H15" s="53">
        <v>0</v>
      </c>
      <c r="I15" s="56">
        <v>0</v>
      </c>
      <c r="J15" s="56">
        <v>1</v>
      </c>
      <c r="K15" s="58">
        <v>0</v>
      </c>
      <c r="L15" s="58">
        <v>2</v>
      </c>
      <c r="M15" s="58">
        <v>0</v>
      </c>
      <c r="N15" s="59">
        <v>0</v>
      </c>
      <c r="O15" s="47">
        <v>0</v>
      </c>
      <c r="P15" s="62">
        <v>0</v>
      </c>
      <c r="Q15" s="62">
        <v>0</v>
      </c>
      <c r="R15" s="67">
        <v>0</v>
      </c>
      <c r="S15" s="62">
        <v>0</v>
      </c>
      <c r="T15" s="67">
        <v>2</v>
      </c>
    </row>
    <row r="16" spans="1:20" ht="23.45" customHeight="1">
      <c r="A16" s="11"/>
      <c r="B16" s="23" t="s">
        <v>12</v>
      </c>
      <c r="C16" s="33" t="s">
        <v>18</v>
      </c>
      <c r="D16" s="44">
        <f>E16+F16+G16+H16+I16+J16+K16+L16+M16+N16+O16+P16+Q16+R16+S16+T16</f>
        <v>7</v>
      </c>
      <c r="E16" s="47">
        <v>7</v>
      </c>
      <c r="F16" s="53">
        <v>0</v>
      </c>
      <c r="G16" s="47">
        <v>0</v>
      </c>
      <c r="H16" s="53">
        <v>0</v>
      </c>
      <c r="I16" s="56">
        <v>0</v>
      </c>
      <c r="J16" s="56">
        <v>0</v>
      </c>
      <c r="K16" s="58">
        <v>0</v>
      </c>
      <c r="L16" s="58">
        <v>0</v>
      </c>
      <c r="M16" s="58">
        <v>0</v>
      </c>
      <c r="N16" s="59">
        <v>0</v>
      </c>
      <c r="O16" s="47">
        <v>0</v>
      </c>
      <c r="P16" s="62">
        <v>0</v>
      </c>
      <c r="Q16" s="62">
        <v>0</v>
      </c>
      <c r="R16" s="67">
        <v>0</v>
      </c>
      <c r="S16" s="62">
        <v>0</v>
      </c>
      <c r="T16" s="67">
        <v>0</v>
      </c>
    </row>
    <row r="17" spans="1:20" ht="23.45" customHeight="1">
      <c r="A17" s="11"/>
      <c r="B17" s="22"/>
      <c r="C17" s="33" t="s">
        <v>19</v>
      </c>
      <c r="D17" s="44">
        <f>E17+F17+G17+H17+I17+J17+K17+L17+M17+N17+O17+P17+Q17+R17+S17+T17</f>
        <v>11</v>
      </c>
      <c r="E17" s="47">
        <v>11</v>
      </c>
      <c r="F17" s="53">
        <v>0</v>
      </c>
      <c r="G17" s="47">
        <v>0</v>
      </c>
      <c r="H17" s="53">
        <v>0</v>
      </c>
      <c r="I17" s="56">
        <v>0</v>
      </c>
      <c r="J17" s="56">
        <v>0</v>
      </c>
      <c r="K17" s="58">
        <v>0</v>
      </c>
      <c r="L17" s="58">
        <v>0</v>
      </c>
      <c r="M17" s="58">
        <v>0</v>
      </c>
      <c r="N17" s="59">
        <v>0</v>
      </c>
      <c r="O17" s="47">
        <v>0</v>
      </c>
      <c r="P17" s="62">
        <v>0</v>
      </c>
      <c r="Q17" s="62">
        <v>0</v>
      </c>
      <c r="R17" s="67">
        <v>0</v>
      </c>
      <c r="S17" s="62">
        <v>0</v>
      </c>
      <c r="T17" s="67">
        <v>0</v>
      </c>
    </row>
    <row r="18" spans="1:20" ht="23.45" customHeight="1">
      <c r="A18" s="11"/>
      <c r="B18" s="23" t="s">
        <v>13</v>
      </c>
      <c r="C18" s="33" t="s">
        <v>18</v>
      </c>
      <c r="D18" s="44">
        <f>E18+F18+G18+H18+I18+J18+K18+L18+M18+N18+O18+P18+Q18+R18+S18+T18</f>
        <v>7</v>
      </c>
      <c r="E18" s="47">
        <v>6</v>
      </c>
      <c r="F18" s="53">
        <v>0</v>
      </c>
      <c r="G18" s="47">
        <v>0</v>
      </c>
      <c r="H18" s="53">
        <v>0</v>
      </c>
      <c r="I18" s="56">
        <v>0</v>
      </c>
      <c r="J18" s="56">
        <v>0</v>
      </c>
      <c r="K18" s="58">
        <v>0</v>
      </c>
      <c r="L18" s="58">
        <v>0</v>
      </c>
      <c r="M18" s="58">
        <v>0</v>
      </c>
      <c r="N18" s="59">
        <v>0</v>
      </c>
      <c r="O18" s="47">
        <v>0</v>
      </c>
      <c r="P18" s="62">
        <v>0</v>
      </c>
      <c r="Q18" s="62">
        <v>0</v>
      </c>
      <c r="R18" s="67">
        <v>0</v>
      </c>
      <c r="S18" s="62">
        <v>0</v>
      </c>
      <c r="T18" s="67">
        <v>1</v>
      </c>
    </row>
    <row r="19" spans="1:20" ht="23.45" customHeight="1">
      <c r="A19" s="11"/>
      <c r="B19" s="22"/>
      <c r="C19" s="33" t="s">
        <v>19</v>
      </c>
      <c r="D19" s="44">
        <f>E19+F19+G19+H19+I19+J19+K19+L19+M19+N19+O19+P19+Q19+R19+S19+T19</f>
        <v>12</v>
      </c>
      <c r="E19" s="47">
        <v>12</v>
      </c>
      <c r="F19" s="53">
        <v>0</v>
      </c>
      <c r="G19" s="47">
        <v>0</v>
      </c>
      <c r="H19" s="53">
        <v>0</v>
      </c>
      <c r="I19" s="56">
        <v>0</v>
      </c>
      <c r="J19" s="56">
        <v>0</v>
      </c>
      <c r="K19" s="58">
        <v>0</v>
      </c>
      <c r="L19" s="58">
        <v>0</v>
      </c>
      <c r="M19" s="58">
        <v>0</v>
      </c>
      <c r="N19" s="59">
        <v>0</v>
      </c>
      <c r="O19" s="47">
        <v>0</v>
      </c>
      <c r="P19" s="62">
        <v>0</v>
      </c>
      <c r="Q19" s="62">
        <v>0</v>
      </c>
      <c r="R19" s="67">
        <v>0</v>
      </c>
      <c r="S19" s="62">
        <v>0</v>
      </c>
      <c r="T19" s="67">
        <v>0</v>
      </c>
    </row>
    <row r="20" spans="1:20" ht="23.45" customHeight="1">
      <c r="A20" s="11"/>
      <c r="B20" s="23" t="s">
        <v>14</v>
      </c>
      <c r="C20" s="33" t="s">
        <v>18</v>
      </c>
      <c r="D20" s="44">
        <f>E20+F20+G20+H20+I20+J20+K20+L20+M20+N20+O20+P20+Q20+R20+S20+T20</f>
        <v>23</v>
      </c>
      <c r="E20" s="47">
        <v>14</v>
      </c>
      <c r="F20" s="53">
        <v>0</v>
      </c>
      <c r="G20" s="47">
        <v>0</v>
      </c>
      <c r="H20" s="53">
        <v>0</v>
      </c>
      <c r="I20" s="56">
        <v>0</v>
      </c>
      <c r="J20" s="56">
        <v>0</v>
      </c>
      <c r="K20" s="58">
        <v>0</v>
      </c>
      <c r="L20" s="58">
        <v>0</v>
      </c>
      <c r="M20" s="58">
        <v>0</v>
      </c>
      <c r="N20" s="59">
        <v>0</v>
      </c>
      <c r="O20" s="47">
        <v>0</v>
      </c>
      <c r="P20" s="62">
        <v>0</v>
      </c>
      <c r="Q20" s="62">
        <v>0</v>
      </c>
      <c r="R20" s="67">
        <v>0</v>
      </c>
      <c r="S20" s="62">
        <v>0</v>
      </c>
      <c r="T20" s="67">
        <v>9</v>
      </c>
    </row>
    <row r="21" spans="1:20" ht="23.45" customHeight="1">
      <c r="A21" s="12"/>
      <c r="B21" s="24"/>
      <c r="C21" s="34" t="s">
        <v>19</v>
      </c>
      <c r="D21" s="44">
        <f>E21+F21+G21+H21+I21+J21+K21+L21+M21+N21+O21+P21+Q21+R21+S21+T21</f>
        <v>13</v>
      </c>
      <c r="E21" s="48">
        <v>6</v>
      </c>
      <c r="F21" s="54">
        <v>0</v>
      </c>
      <c r="G21" s="48">
        <v>0</v>
      </c>
      <c r="H21" s="54">
        <v>0</v>
      </c>
      <c r="I21" s="54">
        <v>0</v>
      </c>
      <c r="J21" s="54">
        <v>1</v>
      </c>
      <c r="K21" s="48">
        <v>0</v>
      </c>
      <c r="L21" s="48">
        <v>0</v>
      </c>
      <c r="M21" s="48">
        <v>0</v>
      </c>
      <c r="N21" s="60">
        <v>0</v>
      </c>
      <c r="O21" s="48">
        <v>0</v>
      </c>
      <c r="P21" s="63">
        <v>0</v>
      </c>
      <c r="Q21" s="63">
        <v>0</v>
      </c>
      <c r="R21" s="68">
        <v>0</v>
      </c>
      <c r="S21" s="73">
        <v>0</v>
      </c>
      <c r="T21" s="79">
        <v>6</v>
      </c>
    </row>
    <row r="22" spans="1:20" ht="23.45" customHeight="1">
      <c r="A22" s="13" t="s">
        <v>8</v>
      </c>
      <c r="B22" s="25" t="s">
        <v>10</v>
      </c>
      <c r="C22" s="35" t="s">
        <v>18</v>
      </c>
      <c r="D22" s="44">
        <f>E22+F22+G22+H22+I22+J22+K22+L22+M22+N22+O22+P22+Q22+R22+S22+T22</f>
        <v>7080</v>
      </c>
      <c r="E22" s="49">
        <v>6339</v>
      </c>
      <c r="F22" s="49">
        <v>116</v>
      </c>
      <c r="G22" s="49">
        <v>7</v>
      </c>
      <c r="H22" s="49">
        <v>0</v>
      </c>
      <c r="I22" s="49">
        <v>18</v>
      </c>
      <c r="J22" s="49">
        <v>2</v>
      </c>
      <c r="K22" s="49">
        <v>10</v>
      </c>
      <c r="L22" s="49">
        <v>227</v>
      </c>
      <c r="M22" s="49">
        <v>5</v>
      </c>
      <c r="N22" s="49">
        <v>30</v>
      </c>
      <c r="O22" s="49">
        <v>6</v>
      </c>
      <c r="P22" s="64">
        <v>0</v>
      </c>
      <c r="Q22" s="64">
        <v>13</v>
      </c>
      <c r="R22" s="69">
        <v>120</v>
      </c>
      <c r="S22" s="74">
        <v>0</v>
      </c>
      <c r="T22" s="80">
        <v>187</v>
      </c>
    </row>
    <row r="23" spans="1:20" ht="23.45" customHeight="1">
      <c r="A23" s="14"/>
      <c r="B23" s="26"/>
      <c r="C23" s="36" t="s">
        <v>19</v>
      </c>
      <c r="D23" s="44">
        <f>E23+F23+G23+H23+I23+J23+K23+L23+M23+N23+O23+P23+Q23+R23+S23+T23</f>
        <v>29334</v>
      </c>
      <c r="E23" s="47">
        <v>25352</v>
      </c>
      <c r="F23" s="47">
        <v>81</v>
      </c>
      <c r="G23" s="47">
        <v>12</v>
      </c>
      <c r="H23" s="47">
        <v>3</v>
      </c>
      <c r="I23" s="47">
        <v>177</v>
      </c>
      <c r="J23" s="47">
        <v>3</v>
      </c>
      <c r="K23" s="47">
        <v>34</v>
      </c>
      <c r="L23" s="47">
        <v>1500</v>
      </c>
      <c r="M23" s="47">
        <v>37</v>
      </c>
      <c r="N23" s="47">
        <v>251</v>
      </c>
      <c r="O23" s="47">
        <v>50</v>
      </c>
      <c r="P23" s="62">
        <v>2</v>
      </c>
      <c r="Q23" s="62">
        <v>171</v>
      </c>
      <c r="R23" s="67">
        <v>821</v>
      </c>
      <c r="S23" s="62">
        <v>0</v>
      </c>
      <c r="T23" s="67">
        <v>840</v>
      </c>
    </row>
    <row r="24" spans="1:20" ht="23.45" customHeight="1">
      <c r="A24" s="14"/>
      <c r="B24" s="27" t="s">
        <v>11</v>
      </c>
      <c r="C24" s="36" t="s">
        <v>18</v>
      </c>
      <c r="D24" s="44">
        <f>E24+F24+G24+H24+I24+J24+K24+L24+M24+N24+O24+P24+Q24+R24+S24+T24</f>
        <v>172</v>
      </c>
      <c r="E24" s="50">
        <v>163</v>
      </c>
      <c r="F24" s="50">
        <v>2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1</v>
      </c>
      <c r="M24" s="50">
        <v>0</v>
      </c>
      <c r="N24" s="50">
        <v>0</v>
      </c>
      <c r="O24" s="50">
        <v>1</v>
      </c>
      <c r="P24" s="62">
        <v>0</v>
      </c>
      <c r="Q24" s="62">
        <v>1</v>
      </c>
      <c r="R24" s="67">
        <v>3</v>
      </c>
      <c r="S24" s="62">
        <v>0</v>
      </c>
      <c r="T24" s="67">
        <v>1</v>
      </c>
    </row>
    <row r="25" spans="1:20" ht="23.45" customHeight="1">
      <c r="A25" s="14"/>
      <c r="B25" s="26"/>
      <c r="C25" s="36" t="s">
        <v>19</v>
      </c>
      <c r="D25" s="44">
        <f>E25+F25+G25+H25+I25+J25+K25+L25+M25+N25+O25+P25+Q25+R25+S25+T25</f>
        <v>1294</v>
      </c>
      <c r="E25" s="47">
        <v>1183</v>
      </c>
      <c r="F25" s="47">
        <v>8</v>
      </c>
      <c r="G25" s="47">
        <v>0</v>
      </c>
      <c r="H25" s="47">
        <v>1</v>
      </c>
      <c r="I25" s="47">
        <v>4</v>
      </c>
      <c r="J25" s="47">
        <v>0</v>
      </c>
      <c r="K25" s="47">
        <v>2</v>
      </c>
      <c r="L25" s="47">
        <v>25</v>
      </c>
      <c r="M25" s="47">
        <v>7</v>
      </c>
      <c r="N25" s="47">
        <v>0</v>
      </c>
      <c r="O25" s="47">
        <v>1</v>
      </c>
      <c r="P25" s="62">
        <v>0</v>
      </c>
      <c r="Q25" s="62">
        <v>10</v>
      </c>
      <c r="R25" s="67">
        <v>16</v>
      </c>
      <c r="S25" s="62">
        <v>0</v>
      </c>
      <c r="T25" s="67">
        <v>37</v>
      </c>
    </row>
    <row r="26" spans="1:20" ht="23.45" customHeight="1">
      <c r="A26" s="14"/>
      <c r="B26" s="27" t="s">
        <v>12</v>
      </c>
      <c r="C26" s="36" t="s">
        <v>18</v>
      </c>
      <c r="D26" s="44">
        <f>E26+F26+G26+H26+I26+J26+K26+L26+M26+N26+O26+P26+Q26+R26+S26+T26</f>
        <v>1</v>
      </c>
      <c r="E26" s="47">
        <v>0</v>
      </c>
      <c r="F26" s="47">
        <v>0</v>
      </c>
      <c r="G26" s="47">
        <v>1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62">
        <v>0</v>
      </c>
      <c r="Q26" s="62">
        <v>0</v>
      </c>
      <c r="R26" s="67">
        <v>0</v>
      </c>
      <c r="S26" s="62">
        <v>0</v>
      </c>
      <c r="T26" s="67">
        <v>0</v>
      </c>
    </row>
    <row r="27" spans="1:20" ht="23.45" customHeight="1">
      <c r="A27" s="14"/>
      <c r="B27" s="27"/>
      <c r="C27" s="36" t="s">
        <v>19</v>
      </c>
      <c r="D27" s="44">
        <f>E27+F27+G27+H27+I27+J27+K27+L27+M27+N27+O27+P27+Q27+R27+S27+T27</f>
        <v>1024</v>
      </c>
      <c r="E27" s="47">
        <v>872</v>
      </c>
      <c r="F27" s="47">
        <v>2</v>
      </c>
      <c r="G27" s="47">
        <v>0</v>
      </c>
      <c r="H27" s="47">
        <v>0</v>
      </c>
      <c r="I27" s="47">
        <v>7</v>
      </c>
      <c r="J27" s="47">
        <v>0</v>
      </c>
      <c r="K27" s="47">
        <v>0</v>
      </c>
      <c r="L27" s="47">
        <v>68</v>
      </c>
      <c r="M27" s="47">
        <v>1</v>
      </c>
      <c r="N27" s="47">
        <v>0</v>
      </c>
      <c r="O27" s="47">
        <v>1</v>
      </c>
      <c r="P27" s="62">
        <v>0</v>
      </c>
      <c r="Q27" s="62">
        <v>11</v>
      </c>
      <c r="R27" s="67">
        <v>37</v>
      </c>
      <c r="S27" s="62">
        <v>0</v>
      </c>
      <c r="T27" s="67">
        <v>25</v>
      </c>
    </row>
    <row r="28" spans="1:20" ht="23.45" customHeight="1">
      <c r="A28" s="14"/>
      <c r="B28" s="27" t="s">
        <v>13</v>
      </c>
      <c r="C28" s="36" t="s">
        <v>18</v>
      </c>
      <c r="D28" s="44">
        <f>E28+F28+G28+H28+I28+J28+K28+L28+M28+N28+O28+P28+Q28+R28+S28+T28</f>
        <v>31</v>
      </c>
      <c r="E28" s="47">
        <v>30</v>
      </c>
      <c r="F28" s="47">
        <v>0</v>
      </c>
      <c r="G28" s="47">
        <v>0</v>
      </c>
      <c r="H28" s="47">
        <v>0</v>
      </c>
      <c r="I28" s="47">
        <v>1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62">
        <v>0</v>
      </c>
      <c r="Q28" s="62">
        <v>0</v>
      </c>
      <c r="R28" s="67">
        <v>0</v>
      </c>
      <c r="S28" s="62">
        <v>0</v>
      </c>
      <c r="T28" s="67">
        <v>0</v>
      </c>
    </row>
    <row r="29" spans="1:20" ht="23.45" customHeight="1">
      <c r="A29" s="14"/>
      <c r="B29" s="27"/>
      <c r="C29" s="36" t="s">
        <v>19</v>
      </c>
      <c r="D29" s="44">
        <f>E29+F29+G29+H29+I29+J29+K29+L29+M29+N29+O29+P29+Q29+R29+S29+T29</f>
        <v>1096</v>
      </c>
      <c r="E29" s="47">
        <v>941</v>
      </c>
      <c r="F29" s="47">
        <v>3</v>
      </c>
      <c r="G29" s="47">
        <v>2</v>
      </c>
      <c r="H29" s="47">
        <v>0</v>
      </c>
      <c r="I29" s="47">
        <v>7</v>
      </c>
      <c r="J29" s="47">
        <v>0</v>
      </c>
      <c r="K29" s="47">
        <v>5</v>
      </c>
      <c r="L29" s="47">
        <v>72</v>
      </c>
      <c r="M29" s="47">
        <v>3</v>
      </c>
      <c r="N29" s="47">
        <v>0</v>
      </c>
      <c r="O29" s="47">
        <v>2</v>
      </c>
      <c r="P29" s="62">
        <v>0</v>
      </c>
      <c r="Q29" s="62">
        <v>6</v>
      </c>
      <c r="R29" s="67">
        <v>10</v>
      </c>
      <c r="S29" s="62">
        <v>5</v>
      </c>
      <c r="T29" s="67">
        <v>40</v>
      </c>
    </row>
    <row r="30" spans="1:20" ht="23.45" customHeight="1">
      <c r="A30" s="14"/>
      <c r="B30" s="27" t="s">
        <v>14</v>
      </c>
      <c r="C30" s="36" t="s">
        <v>18</v>
      </c>
      <c r="D30" s="44">
        <f>E30+F30+G30+H30+I30+J30+K30+L30+M30+N30+O30+P30+Q30+R30+S30+T30</f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62">
        <v>0</v>
      </c>
      <c r="Q30" s="62">
        <v>0</v>
      </c>
      <c r="R30" s="67">
        <v>0</v>
      </c>
      <c r="S30" s="62">
        <v>0</v>
      </c>
      <c r="T30" s="67">
        <v>0</v>
      </c>
    </row>
    <row r="31" spans="1:20" ht="23.45" customHeight="1">
      <c r="A31" s="15"/>
      <c r="B31" s="28"/>
      <c r="C31" s="37" t="s">
        <v>19</v>
      </c>
      <c r="D31" s="44">
        <f>E31+F31+G31+H31+I31+J31+K31+L31+M31+N31+O31+P31+Q31+R31+S31+T31</f>
        <v>3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65">
        <v>0</v>
      </c>
      <c r="Q31" s="65">
        <v>0</v>
      </c>
      <c r="R31" s="70">
        <v>0</v>
      </c>
      <c r="S31" s="65">
        <v>0</v>
      </c>
      <c r="T31" s="70">
        <v>3</v>
      </c>
    </row>
  </sheetData>
  <mergeCells count="37">
    <mergeCell ref="A3:B3"/>
    <mergeCell ref="A4:B4"/>
    <mergeCell ref="R3:T3"/>
    <mergeCell ref="R4:T4"/>
    <mergeCell ref="B18:B19"/>
    <mergeCell ref="B12:B13"/>
    <mergeCell ref="T7:T8"/>
    <mergeCell ref="O7:O8"/>
    <mergeCell ref="E7:E8"/>
    <mergeCell ref="A9:B11"/>
    <mergeCell ref="B14:B15"/>
    <mergeCell ref="B16:B17"/>
    <mergeCell ref="M7:M8"/>
    <mergeCell ref="N7:N8"/>
    <mergeCell ref="R7:R8"/>
    <mergeCell ref="S7:S8"/>
    <mergeCell ref="B22:B23"/>
    <mergeCell ref="B24:B25"/>
    <mergeCell ref="B26:B27"/>
    <mergeCell ref="A22:A31"/>
    <mergeCell ref="B28:B29"/>
    <mergeCell ref="B30:B31"/>
    <mergeCell ref="A12:A21"/>
    <mergeCell ref="A7:C8"/>
    <mergeCell ref="B20:B21"/>
    <mergeCell ref="D7:D8"/>
    <mergeCell ref="A5:T5"/>
    <mergeCell ref="P7:P8"/>
    <mergeCell ref="Q7:Q8"/>
    <mergeCell ref="F7:G7"/>
    <mergeCell ref="H7:H8"/>
    <mergeCell ref="I7:I8"/>
    <mergeCell ref="J7:J8"/>
    <mergeCell ref="K7:K8"/>
    <mergeCell ref="L7:L8"/>
    <mergeCell ref="A6:R6"/>
    <mergeCell ref="S6:T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70" zoomScaleNormal="70" workbookViewId="0" topLeftCell="A1">
      <selection activeCell="P32" sqref="P32"/>
    </sheetView>
  </sheetViews>
  <sheetFormatPr defaultColWidth="9.28125" defaultRowHeight="15"/>
  <cols>
    <col min="1" max="1" width="19.00390625" style="83" customWidth="1"/>
    <col min="2" max="2" width="12.7109375" style="83" customWidth="1"/>
    <col min="3" max="3" width="11.7109375" style="83" customWidth="1"/>
    <col min="4" max="20" width="11.8515625" style="83" customWidth="1"/>
    <col min="21" max="16384" width="9.28125" style="83" customWidth="1"/>
  </cols>
  <sheetData>
    <row r="1" spans="1:15" s="2" customFormat="1" ht="31.5" customHeight="1" hidden="1">
      <c r="A1" s="2" t="s">
        <v>0</v>
      </c>
      <c r="B1" s="2" t="s">
        <v>9</v>
      </c>
      <c r="C1" s="2" t="s">
        <v>15</v>
      </c>
      <c r="D1" s="2" t="s">
        <v>20</v>
      </c>
      <c r="E1" s="2" t="s">
        <v>22</v>
      </c>
      <c r="F1" s="52" t="s">
        <v>45</v>
      </c>
      <c r="G1" s="2" t="s">
        <v>26</v>
      </c>
      <c r="J1" s="57"/>
      <c r="K1" s="57"/>
      <c r="L1" s="57"/>
      <c r="M1" s="57"/>
      <c r="N1" s="57"/>
      <c r="O1" s="57"/>
    </row>
    <row r="2" spans="1:15" s="2" customFormat="1" ht="31.5" customHeight="1" hidden="1">
      <c r="A2" s="2" t="s">
        <v>44</v>
      </c>
      <c r="B2" s="2" t="s">
        <v>55</v>
      </c>
      <c r="C2" s="2" t="s">
        <v>56</v>
      </c>
      <c r="J2" s="57"/>
      <c r="K2" s="57"/>
      <c r="L2" s="57"/>
      <c r="M2" s="57"/>
      <c r="N2" s="57"/>
      <c r="O2" s="57"/>
    </row>
    <row r="3" spans="1:20" ht="18" customHeight="1">
      <c r="A3" s="3" t="s">
        <v>1</v>
      </c>
      <c r="B3" s="16"/>
      <c r="C3" s="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Q3" s="66" t="s">
        <v>37</v>
      </c>
      <c r="R3" s="3" t="s">
        <v>9</v>
      </c>
      <c r="S3" s="71"/>
      <c r="T3" s="16"/>
    </row>
    <row r="4" spans="1:20" ht="18" customHeight="1">
      <c r="A4" s="3" t="s">
        <v>2</v>
      </c>
      <c r="B4" s="16"/>
      <c r="C4" s="29" t="s">
        <v>16</v>
      </c>
      <c r="D4" s="39"/>
      <c r="E4" s="45"/>
      <c r="F4" s="45"/>
      <c r="G4" s="45"/>
      <c r="H4" s="45"/>
      <c r="I4" s="55"/>
      <c r="J4" s="45"/>
      <c r="K4" s="45"/>
      <c r="L4" s="45"/>
      <c r="M4" s="45"/>
      <c r="N4" s="45"/>
      <c r="O4" s="45"/>
      <c r="P4" s="61"/>
      <c r="Q4" s="66" t="s">
        <v>38</v>
      </c>
      <c r="R4" s="3" t="s">
        <v>22</v>
      </c>
      <c r="S4" s="71"/>
      <c r="T4" s="16"/>
    </row>
    <row r="5" spans="1:20" ht="36" customHeight="1">
      <c r="A5" s="4" t="s">
        <v>45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07"/>
    </row>
    <row r="6" spans="1:20" ht="24" customHeight="1">
      <c r="A6" s="5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04" t="s">
        <v>41</v>
      </c>
      <c r="T6" s="108"/>
    </row>
    <row r="7" spans="1:19" s="81" customFormat="1" ht="20.1" customHeight="1">
      <c r="A7" s="84" t="s">
        <v>46</v>
      </c>
      <c r="B7" s="95"/>
      <c r="C7" s="40" t="s">
        <v>21</v>
      </c>
      <c r="D7" s="26" t="s">
        <v>23</v>
      </c>
      <c r="E7" s="26" t="s">
        <v>24</v>
      </c>
      <c r="F7" s="101"/>
      <c r="G7" s="26" t="s">
        <v>28</v>
      </c>
      <c r="H7" s="26" t="s">
        <v>29</v>
      </c>
      <c r="I7" s="26" t="s">
        <v>30</v>
      </c>
      <c r="J7" s="26" t="s">
        <v>31</v>
      </c>
      <c r="K7" s="26" t="s">
        <v>32</v>
      </c>
      <c r="L7" s="26" t="s">
        <v>33</v>
      </c>
      <c r="M7" s="26" t="s">
        <v>34</v>
      </c>
      <c r="N7" s="26" t="s">
        <v>35</v>
      </c>
      <c r="O7" s="26" t="s">
        <v>36</v>
      </c>
      <c r="P7" s="26" t="s">
        <v>39</v>
      </c>
      <c r="Q7" s="26" t="s">
        <v>40</v>
      </c>
      <c r="R7" s="26" t="s">
        <v>42</v>
      </c>
      <c r="S7" s="75" t="s">
        <v>43</v>
      </c>
    </row>
    <row r="8" spans="1:19" s="81" customFormat="1" ht="48" customHeight="1">
      <c r="A8" s="7"/>
      <c r="B8" s="31"/>
      <c r="C8" s="41"/>
      <c r="D8" s="28"/>
      <c r="E8" s="28" t="s">
        <v>25</v>
      </c>
      <c r="F8" s="28" t="s">
        <v>27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76"/>
    </row>
    <row r="9" spans="1:19" s="82" customFormat="1" ht="27.95" customHeight="1">
      <c r="A9" s="85" t="s">
        <v>21</v>
      </c>
      <c r="B9" s="32" t="s">
        <v>17</v>
      </c>
      <c r="C9" s="42">
        <f>C10+C11</f>
        <v>45714</v>
      </c>
      <c r="D9" s="98">
        <f>D10+D11</f>
        <v>39347</v>
      </c>
      <c r="E9" s="100">
        <f>E10+E11</f>
        <v>828</v>
      </c>
      <c r="F9" s="100">
        <f>F10+F11</f>
        <v>22</v>
      </c>
      <c r="G9" s="100">
        <f>G10+G11</f>
        <v>17</v>
      </c>
      <c r="H9" s="100">
        <f>H10+H11</f>
        <v>233</v>
      </c>
      <c r="I9" s="100">
        <f>I10+I11</f>
        <v>78</v>
      </c>
      <c r="J9" s="100">
        <f>J10+J11</f>
        <v>57</v>
      </c>
      <c r="K9" s="100">
        <f>K10+K11</f>
        <v>1986</v>
      </c>
      <c r="L9" s="100">
        <f>L10+L11</f>
        <v>87</v>
      </c>
      <c r="M9" s="100">
        <f>M10+M11</f>
        <v>478</v>
      </c>
      <c r="N9" s="100">
        <f>N10+N11</f>
        <v>63</v>
      </c>
      <c r="O9" s="100">
        <f>O10+O11</f>
        <v>15</v>
      </c>
      <c r="P9" s="100">
        <f>P10+P11</f>
        <v>216</v>
      </c>
      <c r="Q9" s="100">
        <f>Q10+Q11</f>
        <v>1017</v>
      </c>
      <c r="R9" s="100">
        <f>R10+R11</f>
        <v>6</v>
      </c>
      <c r="S9" s="105">
        <f>S10+S11</f>
        <v>1264</v>
      </c>
    </row>
    <row r="10" spans="1:19" ht="27.95" customHeight="1">
      <c r="A10" s="86"/>
      <c r="B10" s="33" t="s">
        <v>18</v>
      </c>
      <c r="C10" s="43">
        <f>D10+E10+F10+G10+H10+I10+J10+K10+L10+M10+N10+O10+P10+Q10+R10+S10</f>
        <v>10227</v>
      </c>
      <c r="D10" s="99">
        <f>D12+D14+D18+D20+D22</f>
        <v>8877</v>
      </c>
      <c r="E10" s="99">
        <f>E12+E14+E18+E20+E22</f>
        <v>454</v>
      </c>
      <c r="F10" s="99">
        <f>F12+F14+F18+F20+F22</f>
        <v>8</v>
      </c>
      <c r="G10" s="99">
        <f>G12+G14+G18+G20+G22</f>
        <v>4</v>
      </c>
      <c r="H10" s="99">
        <f>H12+H14+H18+H20+H22</f>
        <v>27</v>
      </c>
      <c r="I10" s="99">
        <f>I12+I14+I18+I20+I22</f>
        <v>40</v>
      </c>
      <c r="J10" s="99">
        <f>J12+J14+J18+J20+J22</f>
        <v>14</v>
      </c>
      <c r="K10" s="99">
        <f>K12+K14+K18+K20+K22</f>
        <v>253</v>
      </c>
      <c r="L10" s="99">
        <f>L12+L14+L18+L20+L22</f>
        <v>28</v>
      </c>
      <c r="M10" s="99">
        <f>M12+M14+M18+M20+M22</f>
        <v>119</v>
      </c>
      <c r="N10" s="99">
        <f>N12+N14+N18+N20+N22</f>
        <v>7</v>
      </c>
      <c r="O10" s="99">
        <f>O12+O14+O18+O20+O22</f>
        <v>8</v>
      </c>
      <c r="P10" s="99">
        <f>P12+P14+P18+P20+P22</f>
        <v>18</v>
      </c>
      <c r="Q10" s="99">
        <f>Q12+Q14+Q18+Q20+Q22</f>
        <v>129</v>
      </c>
      <c r="R10" s="99">
        <f>R12+R14+R18+R20+R22</f>
        <v>0</v>
      </c>
      <c r="S10" s="106">
        <f>S12+S14+S18+S20+S22</f>
        <v>241</v>
      </c>
    </row>
    <row r="11" spans="1:19" ht="27.95" customHeight="1">
      <c r="A11" s="87"/>
      <c r="B11" s="33" t="s">
        <v>19</v>
      </c>
      <c r="C11" s="44">
        <f>D11+E11+F11+G11+H11+I11+J11+K11+L11+M11+N11+O11+P11+Q11+R11+S11</f>
        <v>35487</v>
      </c>
      <c r="D11" s="99">
        <f>D13+D15+D19+D21+D23</f>
        <v>30470</v>
      </c>
      <c r="E11" s="99">
        <f>E13+E15+E19+E21+E23</f>
        <v>374</v>
      </c>
      <c r="F11" s="99">
        <f>F13+F15+F19+F21+F23</f>
        <v>14</v>
      </c>
      <c r="G11" s="99">
        <f>G13+G15+G19+G21+G23</f>
        <v>13</v>
      </c>
      <c r="H11" s="99">
        <f>H13+H15+H19+H21+H23</f>
        <v>206</v>
      </c>
      <c r="I11" s="99">
        <f>I13+I15+I19+I21+I23</f>
        <v>38</v>
      </c>
      <c r="J11" s="99">
        <f>J13+J15+J19+J21+J23</f>
        <v>43</v>
      </c>
      <c r="K11" s="99">
        <f>K13+K15+K19+K21+K23</f>
        <v>1733</v>
      </c>
      <c r="L11" s="99">
        <f>L13+L15+L19+L21+L23</f>
        <v>59</v>
      </c>
      <c r="M11" s="99">
        <f>M13+M15+M19+M21+M23</f>
        <v>359</v>
      </c>
      <c r="N11" s="99">
        <f>N13+N15+N19+N21+N23</f>
        <v>56</v>
      </c>
      <c r="O11" s="99">
        <f>O13+O15+O19+O21+O23</f>
        <v>7</v>
      </c>
      <c r="P11" s="99">
        <f>P13+P15+P19+P21+P23</f>
        <v>198</v>
      </c>
      <c r="Q11" s="99">
        <f>Q13+Q15+Q19+Q21+Q23</f>
        <v>888</v>
      </c>
      <c r="R11" s="99">
        <f>R13+R15+R19+R21+R23</f>
        <v>6</v>
      </c>
      <c r="S11" s="106">
        <f>S13+S15+S19+S21+S23</f>
        <v>1023</v>
      </c>
    </row>
    <row r="12" spans="1:19" ht="27.95" customHeight="1">
      <c r="A12" s="88" t="s">
        <v>47</v>
      </c>
      <c r="B12" s="33" t="s">
        <v>18</v>
      </c>
      <c r="C12" s="43">
        <f>D12+E12+F12+G12+H12+I12+J12+K12+L12+M12+N12+O12+P12+Q12+R12+S12</f>
        <v>5380</v>
      </c>
      <c r="D12" s="47">
        <v>4992</v>
      </c>
      <c r="E12" s="53">
        <v>3</v>
      </c>
      <c r="F12" s="47">
        <v>8</v>
      </c>
      <c r="G12" s="53">
        <v>0</v>
      </c>
      <c r="H12" s="56">
        <v>5</v>
      </c>
      <c r="I12" s="56">
        <v>1</v>
      </c>
      <c r="J12" s="58">
        <v>6</v>
      </c>
      <c r="K12" s="58">
        <v>138</v>
      </c>
      <c r="L12" s="58">
        <v>1</v>
      </c>
      <c r="M12" s="59">
        <v>10</v>
      </c>
      <c r="N12" s="47">
        <v>2</v>
      </c>
      <c r="O12" s="47">
        <v>0</v>
      </c>
      <c r="P12" s="47">
        <v>13</v>
      </c>
      <c r="Q12" s="102">
        <v>103</v>
      </c>
      <c r="R12" s="47">
        <v>0</v>
      </c>
      <c r="S12" s="102">
        <v>98</v>
      </c>
    </row>
    <row r="13" spans="1:19" ht="27.95" customHeight="1">
      <c r="A13" s="89"/>
      <c r="B13" s="33" t="s">
        <v>19</v>
      </c>
      <c r="C13" s="44">
        <f>D13+E13+F13+G13+H13+I13+J13+K13+L13+M13+N13+O13+P13+Q13+R13+S13</f>
        <v>28007</v>
      </c>
      <c r="D13" s="47">
        <v>24335</v>
      </c>
      <c r="E13" s="53">
        <v>25</v>
      </c>
      <c r="F13" s="47">
        <v>14</v>
      </c>
      <c r="G13" s="53">
        <v>4</v>
      </c>
      <c r="H13" s="56">
        <v>152</v>
      </c>
      <c r="I13" s="56">
        <v>0</v>
      </c>
      <c r="J13" s="58">
        <v>27</v>
      </c>
      <c r="K13" s="58">
        <v>1422</v>
      </c>
      <c r="L13" s="58">
        <v>33</v>
      </c>
      <c r="M13" s="59">
        <v>175</v>
      </c>
      <c r="N13" s="47">
        <v>43</v>
      </c>
      <c r="O13" s="47">
        <v>1</v>
      </c>
      <c r="P13" s="47">
        <v>183</v>
      </c>
      <c r="Q13" s="102">
        <v>841</v>
      </c>
      <c r="R13" s="47">
        <v>5</v>
      </c>
      <c r="S13" s="102">
        <v>747</v>
      </c>
    </row>
    <row r="14" spans="1:19" ht="27.95" customHeight="1">
      <c r="A14" s="23" t="s">
        <v>48</v>
      </c>
      <c r="B14" s="33" t="s">
        <v>18</v>
      </c>
      <c r="C14" s="44">
        <f>D14+E14+F14+G14+H14+I14+J14+K14+L14+M14+N14+O14+P14+Q14+R14+S14</f>
        <v>3097</v>
      </c>
      <c r="D14" s="47">
        <v>2491</v>
      </c>
      <c r="E14" s="53">
        <v>340</v>
      </c>
      <c r="F14" s="47">
        <v>0</v>
      </c>
      <c r="G14" s="53">
        <v>4</v>
      </c>
      <c r="H14" s="56">
        <v>8</v>
      </c>
      <c r="I14" s="56">
        <v>38</v>
      </c>
      <c r="J14" s="58">
        <v>4</v>
      </c>
      <c r="K14" s="58">
        <v>25</v>
      </c>
      <c r="L14" s="58">
        <v>23</v>
      </c>
      <c r="M14" s="59">
        <v>92</v>
      </c>
      <c r="N14" s="47">
        <v>1</v>
      </c>
      <c r="O14" s="47">
        <v>8</v>
      </c>
      <c r="P14" s="47">
        <v>4</v>
      </c>
      <c r="Q14" s="102">
        <v>6</v>
      </c>
      <c r="R14" s="47">
        <v>0</v>
      </c>
      <c r="S14" s="102">
        <v>53</v>
      </c>
    </row>
    <row r="15" spans="1:19" ht="27.95" customHeight="1">
      <c r="A15" s="22"/>
      <c r="B15" s="33" t="s">
        <v>19</v>
      </c>
      <c r="C15" s="44">
        <f>D15+E15+F15+G15+H15+I15+J15+K15+L15+M15+N15+O15+P15+Q15+R15+S15</f>
        <v>2960</v>
      </c>
      <c r="D15" s="47">
        <v>2331</v>
      </c>
      <c r="E15" s="53">
        <v>284</v>
      </c>
      <c r="F15" s="47">
        <v>0</v>
      </c>
      <c r="G15" s="53">
        <v>9</v>
      </c>
      <c r="H15" s="56">
        <v>13</v>
      </c>
      <c r="I15" s="56">
        <v>35</v>
      </c>
      <c r="J15" s="58">
        <v>2</v>
      </c>
      <c r="K15" s="58">
        <v>60</v>
      </c>
      <c r="L15" s="58">
        <v>11</v>
      </c>
      <c r="M15" s="59">
        <v>123</v>
      </c>
      <c r="N15" s="47">
        <v>3</v>
      </c>
      <c r="O15" s="47">
        <v>5</v>
      </c>
      <c r="P15" s="47">
        <v>0</v>
      </c>
      <c r="Q15" s="102">
        <v>8</v>
      </c>
      <c r="R15" s="47">
        <v>1</v>
      </c>
      <c r="S15" s="102">
        <v>75</v>
      </c>
    </row>
    <row r="16" spans="1:19" ht="27.95" customHeight="1">
      <c r="A16" s="23" t="s">
        <v>49</v>
      </c>
      <c r="B16" s="33" t="s">
        <v>18</v>
      </c>
      <c r="C16" s="44">
        <f>D16+E16+F16+G16+H16+I16+J16+K16+L16+M16+N16+O16+P16+Q16+R16+S16</f>
        <v>626</v>
      </c>
      <c r="D16" s="99">
        <f>D18+D20</f>
        <v>485</v>
      </c>
      <c r="E16" s="99">
        <f>E18+E20</f>
        <v>79</v>
      </c>
      <c r="F16" s="99">
        <f>F18+F20</f>
        <v>0</v>
      </c>
      <c r="G16" s="99">
        <f>G18+G20</f>
        <v>0</v>
      </c>
      <c r="H16" s="99">
        <f>H18+H20</f>
        <v>6</v>
      </c>
      <c r="I16" s="99">
        <f>I18+I20</f>
        <v>1</v>
      </c>
      <c r="J16" s="99">
        <f>J18+J20</f>
        <v>1</v>
      </c>
      <c r="K16" s="99">
        <f>K18+K20</f>
        <v>24</v>
      </c>
      <c r="L16" s="99">
        <f>L18+L20</f>
        <v>0</v>
      </c>
      <c r="M16" s="99">
        <f>M18+M20</f>
        <v>3</v>
      </c>
      <c r="N16" s="99">
        <f>N18+N20</f>
        <v>2</v>
      </c>
      <c r="O16" s="99">
        <f>O18+O20</f>
        <v>0</v>
      </c>
      <c r="P16" s="99">
        <f>P18+P20</f>
        <v>1</v>
      </c>
      <c r="Q16" s="99">
        <f>Q18+Q20</f>
        <v>4</v>
      </c>
      <c r="R16" s="99">
        <f>R18+R20</f>
        <v>0</v>
      </c>
      <c r="S16" s="106">
        <f>S18+S20</f>
        <v>20</v>
      </c>
    </row>
    <row r="17" spans="1:19" ht="27.95" customHeight="1">
      <c r="A17" s="22"/>
      <c r="B17" s="33" t="s">
        <v>19</v>
      </c>
      <c r="C17" s="44">
        <f>D17+E17+F17+G17+H17+I17+J17+K17+L17+M17+N17+O17+P17+Q17+R17+S17</f>
        <v>1653</v>
      </c>
      <c r="D17" s="99">
        <f>D19+D21</f>
        <v>1339</v>
      </c>
      <c r="E17" s="99">
        <f>E19+E21</f>
        <v>49</v>
      </c>
      <c r="F17" s="99">
        <f>F19+F21</f>
        <v>0</v>
      </c>
      <c r="G17" s="99">
        <f>G19+G21</f>
        <v>0</v>
      </c>
      <c r="H17" s="99">
        <f>H19+H21</f>
        <v>16</v>
      </c>
      <c r="I17" s="99">
        <f>I19+I21</f>
        <v>1</v>
      </c>
      <c r="J17" s="99">
        <f>J19+J21</f>
        <v>5</v>
      </c>
      <c r="K17" s="99">
        <f>K19+K21</f>
        <v>113</v>
      </c>
      <c r="L17" s="99">
        <f>L19+L21</f>
        <v>1</v>
      </c>
      <c r="M17" s="99">
        <f>M19+M21</f>
        <v>35</v>
      </c>
      <c r="N17" s="99">
        <f>N19+N21</f>
        <v>4</v>
      </c>
      <c r="O17" s="99">
        <f>O19+O21</f>
        <v>0</v>
      </c>
      <c r="P17" s="99">
        <f>P19+P21</f>
        <v>4</v>
      </c>
      <c r="Q17" s="99">
        <f>Q19+Q21</f>
        <v>15</v>
      </c>
      <c r="R17" s="99">
        <f>R19+R21</f>
        <v>0</v>
      </c>
      <c r="S17" s="106">
        <f>S19+S21</f>
        <v>71</v>
      </c>
    </row>
    <row r="18" spans="1:19" ht="27.95" customHeight="1">
      <c r="A18" s="23" t="s">
        <v>50</v>
      </c>
      <c r="B18" s="36" t="s">
        <v>18</v>
      </c>
      <c r="C18" s="44">
        <f>D18+E18+F18+G18+H18+I18+J18+K18+L18+M18+N18+O18+P18+Q18+R18+S18</f>
        <v>404</v>
      </c>
      <c r="D18" s="47">
        <v>303</v>
      </c>
      <c r="E18" s="47">
        <v>66</v>
      </c>
      <c r="F18" s="47">
        <v>0</v>
      </c>
      <c r="G18" s="47">
        <v>0</v>
      </c>
      <c r="H18" s="47">
        <v>4</v>
      </c>
      <c r="I18" s="47">
        <v>1</v>
      </c>
      <c r="J18" s="47">
        <v>1</v>
      </c>
      <c r="K18" s="47">
        <v>14</v>
      </c>
      <c r="L18" s="47">
        <v>0</v>
      </c>
      <c r="M18" s="47">
        <v>0</v>
      </c>
      <c r="N18" s="47">
        <v>0</v>
      </c>
      <c r="O18" s="47">
        <v>0</v>
      </c>
      <c r="P18" s="47">
        <v>1</v>
      </c>
      <c r="Q18" s="47">
        <v>2</v>
      </c>
      <c r="R18" s="47">
        <v>0</v>
      </c>
      <c r="S18" s="102">
        <v>12</v>
      </c>
    </row>
    <row r="19" spans="1:19" ht="27.95" customHeight="1">
      <c r="A19" s="22"/>
      <c r="B19" s="36" t="s">
        <v>19</v>
      </c>
      <c r="C19" s="44">
        <f>D19+E19+F19+G19+H19+I19+J19+K19+L19+M19+N19+O19+P19+Q19+R19+S19</f>
        <v>720</v>
      </c>
      <c r="D19" s="47">
        <v>560</v>
      </c>
      <c r="E19" s="47">
        <v>43</v>
      </c>
      <c r="F19" s="47">
        <v>0</v>
      </c>
      <c r="G19" s="47">
        <v>0</v>
      </c>
      <c r="H19" s="47">
        <v>7</v>
      </c>
      <c r="I19" s="47">
        <v>1</v>
      </c>
      <c r="J19" s="47">
        <v>3</v>
      </c>
      <c r="K19" s="47">
        <v>57</v>
      </c>
      <c r="L19" s="47">
        <v>0</v>
      </c>
      <c r="M19" s="47">
        <v>2</v>
      </c>
      <c r="N19" s="47">
        <v>1</v>
      </c>
      <c r="O19" s="47">
        <v>0</v>
      </c>
      <c r="P19" s="47">
        <v>1</v>
      </c>
      <c r="Q19" s="47">
        <v>5</v>
      </c>
      <c r="R19" s="47">
        <v>0</v>
      </c>
      <c r="S19" s="102">
        <v>40</v>
      </c>
    </row>
    <row r="20" spans="1:19" ht="27.95" customHeight="1">
      <c r="A20" s="90" t="s">
        <v>51</v>
      </c>
      <c r="B20" s="96" t="s">
        <v>18</v>
      </c>
      <c r="C20" s="44">
        <f>D20+E20+F20+G20+H20+I20+J20+K20+L20+M20+N20+O20+P20+Q20+R20+S20</f>
        <v>222</v>
      </c>
      <c r="D20" s="58">
        <v>182</v>
      </c>
      <c r="E20" s="58">
        <v>13</v>
      </c>
      <c r="F20" s="58">
        <v>0</v>
      </c>
      <c r="G20" s="58">
        <v>0</v>
      </c>
      <c r="H20" s="58">
        <v>2</v>
      </c>
      <c r="I20" s="58">
        <v>0</v>
      </c>
      <c r="J20" s="58">
        <v>0</v>
      </c>
      <c r="K20" s="58">
        <v>10</v>
      </c>
      <c r="L20" s="58">
        <v>0</v>
      </c>
      <c r="M20" s="58">
        <v>3</v>
      </c>
      <c r="N20" s="58">
        <v>2</v>
      </c>
      <c r="O20" s="58">
        <v>0</v>
      </c>
      <c r="P20" s="58">
        <v>0</v>
      </c>
      <c r="Q20" s="59">
        <v>2</v>
      </c>
      <c r="R20" s="58">
        <v>0</v>
      </c>
      <c r="S20" s="59">
        <v>8</v>
      </c>
    </row>
    <row r="21" spans="1:19" ht="27.95" customHeight="1">
      <c r="A21" s="89"/>
      <c r="B21" s="36" t="s">
        <v>19</v>
      </c>
      <c r="C21" s="44">
        <f>D21+E21+F21+G21+H21+I21+J21+K21+L21+M21+N21+O21+P21+Q21+R21+S21</f>
        <v>933</v>
      </c>
      <c r="D21" s="47">
        <v>779</v>
      </c>
      <c r="E21" s="47">
        <v>6</v>
      </c>
      <c r="F21" s="47">
        <v>0</v>
      </c>
      <c r="G21" s="47">
        <v>0</v>
      </c>
      <c r="H21" s="47">
        <v>9</v>
      </c>
      <c r="I21" s="47">
        <v>0</v>
      </c>
      <c r="J21" s="47">
        <v>2</v>
      </c>
      <c r="K21" s="47">
        <v>56</v>
      </c>
      <c r="L21" s="47">
        <v>1</v>
      </c>
      <c r="M21" s="47">
        <v>33</v>
      </c>
      <c r="N21" s="47">
        <v>3</v>
      </c>
      <c r="O21" s="47">
        <v>0</v>
      </c>
      <c r="P21" s="47">
        <v>3</v>
      </c>
      <c r="Q21" s="102">
        <v>10</v>
      </c>
      <c r="R21" s="47">
        <v>0</v>
      </c>
      <c r="S21" s="102">
        <v>31</v>
      </c>
    </row>
    <row r="22" spans="1:19" ht="27.95" customHeight="1">
      <c r="A22" s="21" t="s">
        <v>14</v>
      </c>
      <c r="B22" s="36" t="s">
        <v>18</v>
      </c>
      <c r="C22" s="44">
        <f>D22+E22+F22+G22+H22+I22+J22+K22+L22+M22+N22+O22+P22+Q22+R22+S22</f>
        <v>1124</v>
      </c>
      <c r="D22" s="47">
        <v>909</v>
      </c>
      <c r="E22" s="47">
        <v>32</v>
      </c>
      <c r="F22" s="47">
        <v>0</v>
      </c>
      <c r="G22" s="47">
        <v>0</v>
      </c>
      <c r="H22" s="47">
        <v>8</v>
      </c>
      <c r="I22" s="47">
        <v>0</v>
      </c>
      <c r="J22" s="47">
        <v>3</v>
      </c>
      <c r="K22" s="47">
        <v>66</v>
      </c>
      <c r="L22" s="47">
        <v>4</v>
      </c>
      <c r="M22" s="47">
        <v>14</v>
      </c>
      <c r="N22" s="47">
        <v>2</v>
      </c>
      <c r="O22" s="47">
        <v>0</v>
      </c>
      <c r="P22" s="47">
        <v>0</v>
      </c>
      <c r="Q22" s="102">
        <v>16</v>
      </c>
      <c r="R22" s="47">
        <v>0</v>
      </c>
      <c r="S22" s="102">
        <v>70</v>
      </c>
    </row>
    <row r="23" spans="1:19" ht="27.95" customHeight="1">
      <c r="A23" s="91"/>
      <c r="B23" s="37" t="s">
        <v>19</v>
      </c>
      <c r="C23" s="44">
        <f>D23+E23+F23+G23+H23+I23+J23+K23+L23+M23+N23+O23+P23+Q23+R23+S23</f>
        <v>2867</v>
      </c>
      <c r="D23" s="51">
        <v>2465</v>
      </c>
      <c r="E23" s="51">
        <v>16</v>
      </c>
      <c r="F23" s="51">
        <v>0</v>
      </c>
      <c r="G23" s="51">
        <v>0</v>
      </c>
      <c r="H23" s="51">
        <v>25</v>
      </c>
      <c r="I23" s="51">
        <v>2</v>
      </c>
      <c r="J23" s="51">
        <v>9</v>
      </c>
      <c r="K23" s="51">
        <v>138</v>
      </c>
      <c r="L23" s="51">
        <v>14</v>
      </c>
      <c r="M23" s="51">
        <v>26</v>
      </c>
      <c r="N23" s="51">
        <v>6</v>
      </c>
      <c r="O23" s="51">
        <v>1</v>
      </c>
      <c r="P23" s="51">
        <v>11</v>
      </c>
      <c r="Q23" s="103">
        <v>24</v>
      </c>
      <c r="R23" s="51">
        <v>0</v>
      </c>
      <c r="S23" s="103">
        <v>130</v>
      </c>
    </row>
    <row r="24" spans="1:20" ht="36" customHeight="1">
      <c r="A24" s="92" t="s">
        <v>52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109"/>
    </row>
    <row r="25" spans="1:20" ht="18" customHeight="1">
      <c r="A25" s="93" t="s">
        <v>53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4"/>
    </row>
    <row r="26" spans="1:20" ht="18" customHeight="1">
      <c r="A26" s="94" t="s">
        <v>54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</row>
  </sheetData>
  <mergeCells count="34">
    <mergeCell ref="S6:T6"/>
    <mergeCell ref="A3:B3"/>
    <mergeCell ref="A4:B4"/>
    <mergeCell ref="R3:T3"/>
    <mergeCell ref="R4:T4"/>
    <mergeCell ref="H7:H8"/>
    <mergeCell ref="A5:S5"/>
    <mergeCell ref="A25:S25"/>
    <mergeCell ref="A26:S26"/>
    <mergeCell ref="M7:M8"/>
    <mergeCell ref="N7:N8"/>
    <mergeCell ref="A18:A19"/>
    <mergeCell ref="O7:O8"/>
    <mergeCell ref="P7:P8"/>
    <mergeCell ref="C7:C8"/>
    <mergeCell ref="D7:D8"/>
    <mergeCell ref="E7:F7"/>
    <mergeCell ref="G7:G8"/>
    <mergeCell ref="A7:B8"/>
    <mergeCell ref="A6:R6"/>
    <mergeCell ref="Q7:Q8"/>
    <mergeCell ref="R7:R8"/>
    <mergeCell ref="S7:S8"/>
    <mergeCell ref="I7:I8"/>
    <mergeCell ref="J7:J8"/>
    <mergeCell ref="K7:K8"/>
    <mergeCell ref="L7:L8"/>
    <mergeCell ref="A9:A11"/>
    <mergeCell ref="A24:S24"/>
    <mergeCell ref="A20:A21"/>
    <mergeCell ref="A22:A23"/>
    <mergeCell ref="A12:A13"/>
    <mergeCell ref="A14:A15"/>
    <mergeCell ref="A16:A1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