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月 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<sst xmlns="http://schemas.openxmlformats.org/spreadsheetml/2006/main" count="57" uniqueCount="51">
  <si>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 xml:space="preserve">公 開 類 </t>
  </si>
  <si>
    <t>月    報</t>
  </si>
  <si>
    <t>臺中市就業服務之求職、求才及推介就業人數-按教育程度分</t>
  </si>
  <si>
    <t>中華民國108年12月</t>
  </si>
  <si>
    <t>求職人數</t>
  </si>
  <si>
    <t>求才人數</t>
  </si>
  <si>
    <t>求職推介
就業人數</t>
  </si>
  <si>
    <t>求才僱用
人數</t>
  </si>
  <si>
    <t>求供倍數</t>
  </si>
  <si>
    <t>求職就業率%</t>
  </si>
  <si>
    <t>求才利用率%</t>
  </si>
  <si>
    <t>填表</t>
  </si>
  <si>
    <t>資料來源：依據就業服務處彙報實際辦理之就業資料。</t>
  </si>
  <si>
    <t>填表說明：本表編製一式五份，一份送市府主計處，一份送市府勞工局就業安全科，一份送市府勞工局會計室，一份本處會計室，一份自存。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</si>
  <si>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</si>
  <si>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</si>
  <si>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</si>
  <si>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</si>
  <si>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</si>
  <si>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</si>
  <si>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</si>
  <si>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</si>
  <si>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</si>
  <si>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</si>
  <si>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</si>
  <si>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</si>
  <si>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</si>
  <si>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</si>
  <si>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</si>
  <si>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</si>
  <si>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</si>
  <si>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</si>
  <si>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國小以下</t>
  </si>
  <si>
    <t>審核</t>
  </si>
  <si>
    <t>國中</t>
  </si>
  <si>
    <t>高中</t>
  </si>
  <si>
    <t>高職</t>
  </si>
  <si>
    <t>業務主管人員
主辦統計人員</t>
  </si>
  <si>
    <t>專科</t>
  </si>
  <si>
    <t>大學</t>
  </si>
  <si>
    <t>碩士</t>
  </si>
  <si>
    <t>機關首長</t>
  </si>
  <si>
    <t>博士</t>
  </si>
  <si>
    <t>編製機關</t>
  </si>
  <si>
    <t>表    號</t>
  </si>
  <si>
    <t>不限</t>
  </si>
  <si>
    <t xml:space="preserve">中華民國109年1月10日編製
</t>
  </si>
  <si>
    <t>臺中市就業服務處</t>
  </si>
  <si>
    <t>10343-01-01-2</t>
  </si>
  <si>
    <t>單位：人 , %</t>
  </si>
  <si>
    <t>其他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</si>
</sst>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/>
    <xf numFmtId="9" fontId="0" fillId="0" borderId="0" xfId="23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/>
    <xf numFmtId="0" fontId="3" fillId="0" borderId="8" xfId="20" applyFont="1" applyBorder="1"/>
    <xf numFmtId="0" fontId="3" fillId="0" borderId="9" xfId="20" applyFont="1" applyBorder="1"/>
    <xf numFmtId="49" fontId="6" fillId="0" borderId="3" xfId="20" applyNumberFormat="1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0" fillId="0" borderId="0" xfId="21" applyFont="1"/>
    <xf numFmtId="0" fontId="3" fillId="0" borderId="3" xfId="20" applyFont="1" applyBorder="1"/>
    <xf numFmtId="0" fontId="3" fillId="0" borderId="14" xfId="20" applyFont="1" applyBorder="1" applyAlignment="1">
      <alignment horizontal="center" vertical="center"/>
    </xf>
    <xf numFmtId="189" fontId="3" fillId="0" borderId="0" xfId="22" applyNumberFormat="1" applyFont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88" fontId="3" fillId="0" borderId="0" xfId="23" applyNumberFormat="1" applyFont="1" applyAlignment="1">
      <alignment horizontal="right"/>
    </xf>
    <xf numFmtId="10" fontId="3" fillId="0" borderId="0" xfId="23" applyNumberFormat="1" applyFont="1" applyAlignment="1">
      <alignment horizontal="right"/>
    </xf>
    <xf numFmtId="10" fontId="3" fillId="0" borderId="4" xfId="23" applyNumberFormat="1" applyFont="1" applyBorder="1" applyAlignment="1">
      <alignment horizontal="right"/>
    </xf>
    <xf numFmtId="189" fontId="3" fillId="0" borderId="0" xfId="22" applyNumberFormat="1" applyFont="1" applyAlignment="1">
      <alignment horizontal="right" vertical="center" wrapText="1"/>
    </xf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vertical="center" wrapText="1"/>
    </xf>
    <xf numFmtId="0" fontId="7" fillId="0" borderId="6" xfId="20" applyFont="1" applyBorder="1" applyAlignment="1">
      <alignment vertical="center" wrapText="1"/>
    </xf>
    <xf numFmtId="0" fontId="3" fillId="0" borderId="15" xfId="20" applyFont="1" applyBorder="1" applyAlignment="1">
      <alignment horizontal="right"/>
    </xf>
    <xf numFmtId="0" fontId="4" fillId="0" borderId="0" xfId="20" applyFont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vertical="center"/>
    </xf>
    <xf numFmtId="49" fontId="3" fillId="0" borderId="3" xfId="20" applyNumberFormat="1" applyFont="1" applyBorder="1" applyAlignment="1">
      <alignment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189" fontId="3" fillId="0" borderId="0" xfId="20" applyNumberFormat="1" applyFont="1" applyAlignment="1">
      <alignment horizontal="right"/>
    </xf>
    <xf numFmtId="0" fontId="8" fillId="0" borderId="0" xfId="0" applyFont="1"/>
    <xf numFmtId="0" fontId="3" fillId="0" borderId="6" xfId="20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  <cellStyle name="百分比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N43"/>
  <sheetViews>
    <sheetView tabSelected="1" zoomScale="70" zoomScaleNormal="70" workbookViewId="0" topLeftCell="A5">
      <selection activeCell="F5" sqref="F5:F6"/>
    </sheetView>
  </sheetViews>
  <sheetFormatPr defaultColWidth="9.00390625" defaultRowHeight="15"/>
  <cols>
    <col min="1" max="1" width="14.7109375" style="0" customWidth="1"/>
    <col min="2" max="2" width="17.28125" style="0" customWidth="1"/>
    <col min="3" max="3" width="16.00390625" style="0" customWidth="1"/>
    <col min="4" max="11" width="14.7109375" style="0" customWidth="1"/>
    <col min="12" max="12" width="14.140625" style="0" customWidth="1"/>
    <col min="13" max="13" width="19.57421875" style="0" customWidth="1"/>
  </cols>
  <sheetData>
    <row r="1" spans="1:13" ht="30" customHeight="1">
      <c r="A1" s="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34"/>
      <c r="L1" s="37" t="s">
        <v>43</v>
      </c>
      <c r="M1" s="40" t="s">
        <v>47</v>
      </c>
    </row>
    <row r="2" spans="1:13" ht="30" customHeight="1">
      <c r="A2" s="5" t="s">
        <v>1</v>
      </c>
      <c r="B2" s="17" t="s">
        <v>14</v>
      </c>
      <c r="C2" s="24"/>
      <c r="D2" s="24"/>
      <c r="E2" s="24"/>
      <c r="F2" s="24"/>
      <c r="G2" s="32"/>
      <c r="H2" s="32"/>
      <c r="I2" s="32"/>
      <c r="J2" s="32"/>
      <c r="K2" s="35"/>
      <c r="L2" s="38" t="s">
        <v>44</v>
      </c>
      <c r="M2" s="41" t="s">
        <v>48</v>
      </c>
    </row>
    <row r="3" spans="1:13" ht="27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36"/>
      <c r="L3" s="6"/>
      <c r="M3" s="42"/>
    </row>
    <row r="4" spans="1:13" ht="21.15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43" t="s">
        <v>49</v>
      </c>
    </row>
    <row r="5" spans="1:14" ht="24" customHeight="1">
      <c r="A5" s="8"/>
      <c r="B5" s="19"/>
      <c r="C5" s="25" t="s">
        <v>31</v>
      </c>
      <c r="D5" s="25" t="s">
        <v>32</v>
      </c>
      <c r="E5" s="25" t="s">
        <v>34</v>
      </c>
      <c r="F5" s="25" t="s">
        <v>35</v>
      </c>
      <c r="G5" s="25" t="s">
        <v>36</v>
      </c>
      <c r="H5" s="25" t="s">
        <v>38</v>
      </c>
      <c r="I5" s="25" t="s">
        <v>39</v>
      </c>
      <c r="J5" s="25" t="s">
        <v>40</v>
      </c>
      <c r="K5" s="25" t="s">
        <v>42</v>
      </c>
      <c r="L5" s="25" t="s">
        <v>45</v>
      </c>
      <c r="M5" s="44" t="s">
        <v>50</v>
      </c>
      <c r="N5" s="15"/>
    </row>
    <row r="6" spans="1:14" ht="23.25" customHeight="1">
      <c r="A6" s="9"/>
      <c r="B6" s="13"/>
      <c r="C6" s="22"/>
      <c r="D6" s="22"/>
      <c r="E6" s="22"/>
      <c r="F6" s="22"/>
      <c r="G6" s="22"/>
      <c r="H6" s="22"/>
      <c r="I6" s="22"/>
      <c r="J6" s="22"/>
      <c r="K6" s="22"/>
      <c r="L6" s="22"/>
      <c r="M6" s="45"/>
      <c r="N6" s="15"/>
    </row>
    <row r="7" spans="1:170" ht="18.75" customHeight="1">
      <c r="A7" s="10" t="s">
        <v>4</v>
      </c>
      <c r="B7" s="20" t="s">
        <v>15</v>
      </c>
      <c r="C7" s="26">
        <f>SUM(D7:M7)</f>
        <v>2719</v>
      </c>
      <c r="D7" s="31">
        <f>SUM(D8:D9)</f>
        <v>70</v>
      </c>
      <c r="E7" s="31">
        <f>SUM(E8:E9)</f>
        <v>276</v>
      </c>
      <c r="F7" s="31">
        <f>SUM(F8:F9)</f>
        <v>224</v>
      </c>
      <c r="G7" s="31">
        <f>SUM(G8:G9)</f>
        <v>871</v>
      </c>
      <c r="H7" s="31">
        <f>SUM(H8:H9)</f>
        <v>247</v>
      </c>
      <c r="I7" s="31">
        <f>SUM(I8:I9)</f>
        <v>954</v>
      </c>
      <c r="J7" s="31">
        <f>SUM(J8:J9)</f>
        <v>54</v>
      </c>
      <c r="K7" s="31">
        <f>SUM(K8:K9)</f>
        <v>3</v>
      </c>
      <c r="L7" s="31">
        <f>SUM(L8:L9)</f>
        <v>0</v>
      </c>
      <c r="M7" s="31">
        <f>SUM(M8:M9)</f>
        <v>20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48"/>
    </row>
    <row r="8" spans="1:170" ht="18.75" customHeight="1">
      <c r="A8" s="11"/>
      <c r="B8" s="21" t="s">
        <v>16</v>
      </c>
      <c r="C8" s="26">
        <f>SUM(D8:M8)</f>
        <v>1371</v>
      </c>
      <c r="D8" s="31">
        <v>23</v>
      </c>
      <c r="E8" s="31">
        <v>139</v>
      </c>
      <c r="F8" s="31">
        <v>109</v>
      </c>
      <c r="G8" s="31">
        <v>433</v>
      </c>
      <c r="H8" s="31">
        <v>110</v>
      </c>
      <c r="I8" s="31">
        <v>511</v>
      </c>
      <c r="J8" s="31">
        <v>34</v>
      </c>
      <c r="K8" s="31">
        <v>2</v>
      </c>
      <c r="L8" s="31">
        <v>0</v>
      </c>
      <c r="M8" s="31">
        <v>10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48"/>
    </row>
    <row r="9" spans="1:170" ht="18.75" customHeight="1">
      <c r="A9" s="11"/>
      <c r="B9" s="21" t="s">
        <v>17</v>
      </c>
      <c r="C9" s="26">
        <f>SUM(D9:M9)</f>
        <v>1348</v>
      </c>
      <c r="D9" s="31">
        <v>47</v>
      </c>
      <c r="E9" s="31">
        <v>137</v>
      </c>
      <c r="F9" s="31">
        <v>115</v>
      </c>
      <c r="G9" s="31">
        <v>438</v>
      </c>
      <c r="H9" s="31">
        <v>137</v>
      </c>
      <c r="I9" s="31">
        <v>443</v>
      </c>
      <c r="J9" s="31">
        <v>20</v>
      </c>
      <c r="K9" s="31">
        <v>1</v>
      </c>
      <c r="L9" s="31">
        <v>0</v>
      </c>
      <c r="M9" s="31">
        <v>10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48"/>
    </row>
    <row r="10" spans="1:170" ht="18.75" customHeight="1">
      <c r="A10" s="11"/>
      <c r="B10" s="21" t="s">
        <v>18</v>
      </c>
      <c r="C10" s="26">
        <f>SUM(D10:M10)</f>
        <v>8700</v>
      </c>
      <c r="D10" s="31">
        <f>SUM(D11:D12)</f>
        <v>220</v>
      </c>
      <c r="E10" s="31">
        <f>SUM(E11:E12)</f>
        <v>954</v>
      </c>
      <c r="F10" s="31">
        <f>SUM(F11:F12)</f>
        <v>710</v>
      </c>
      <c r="G10" s="31">
        <f>SUM(G11:G12)</f>
        <v>2719</v>
      </c>
      <c r="H10" s="31">
        <f>SUM(H11:H12)</f>
        <v>941</v>
      </c>
      <c r="I10" s="31">
        <f>SUM(I11:I12)</f>
        <v>2842</v>
      </c>
      <c r="J10" s="31">
        <f>SUM(J11:J12)</f>
        <v>244</v>
      </c>
      <c r="K10" s="31">
        <f>SUM(K11:K12)</f>
        <v>4</v>
      </c>
      <c r="L10" s="31">
        <f>SUM(L11:L12)</f>
        <v>0</v>
      </c>
      <c r="M10" s="31">
        <f>SUM(M11:M12)</f>
        <v>66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48"/>
    </row>
    <row r="11" spans="1:170" ht="18.75" customHeight="1">
      <c r="A11" s="11"/>
      <c r="B11" s="21" t="s">
        <v>16</v>
      </c>
      <c r="C11" s="26">
        <f>SUM(D11:M11)</f>
        <v>4212</v>
      </c>
      <c r="D11" s="31">
        <v>75</v>
      </c>
      <c r="E11" s="31">
        <v>474</v>
      </c>
      <c r="F11" s="31">
        <v>326</v>
      </c>
      <c r="G11" s="31">
        <v>1303</v>
      </c>
      <c r="H11" s="31">
        <v>408</v>
      </c>
      <c r="I11" s="31">
        <v>1429</v>
      </c>
      <c r="J11" s="31">
        <v>165</v>
      </c>
      <c r="K11" s="31">
        <v>3</v>
      </c>
      <c r="L11" s="31">
        <v>0</v>
      </c>
      <c r="M11" s="31">
        <v>29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48"/>
    </row>
    <row r="12" spans="1:170" ht="18.75" customHeight="1">
      <c r="A12" s="11"/>
      <c r="B12" s="21" t="s">
        <v>17</v>
      </c>
      <c r="C12" s="26">
        <f>SUM(D12:M12)</f>
        <v>4488</v>
      </c>
      <c r="D12" s="31">
        <v>145</v>
      </c>
      <c r="E12" s="31">
        <v>480</v>
      </c>
      <c r="F12" s="31">
        <v>384</v>
      </c>
      <c r="G12" s="31">
        <v>1416</v>
      </c>
      <c r="H12" s="31">
        <v>533</v>
      </c>
      <c r="I12" s="31">
        <v>1413</v>
      </c>
      <c r="J12" s="31">
        <v>79</v>
      </c>
      <c r="K12" s="31">
        <v>1</v>
      </c>
      <c r="L12" s="31">
        <v>0</v>
      </c>
      <c r="M12" s="31">
        <v>37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48"/>
    </row>
    <row r="13" spans="1:13" ht="18.75" customHeight="1">
      <c r="A13" s="10" t="s">
        <v>5</v>
      </c>
      <c r="B13" s="20" t="s">
        <v>19</v>
      </c>
      <c r="C13" s="26">
        <f>SUM(D13:M13)</f>
        <v>3457</v>
      </c>
      <c r="D13" s="31">
        <v>3</v>
      </c>
      <c r="E13" s="31">
        <v>367</v>
      </c>
      <c r="F13" s="31">
        <v>544</v>
      </c>
      <c r="G13" s="31">
        <v>649</v>
      </c>
      <c r="H13" s="31">
        <v>406</v>
      </c>
      <c r="I13" s="31">
        <v>173</v>
      </c>
      <c r="J13" s="31">
        <v>4</v>
      </c>
      <c r="K13" s="31">
        <v>0</v>
      </c>
      <c r="L13" s="31">
        <v>1311</v>
      </c>
      <c r="M13" s="31">
        <v>0</v>
      </c>
    </row>
    <row r="14" spans="1:13" ht="18.75" customHeight="1">
      <c r="A14" s="11"/>
      <c r="B14" s="21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8.75" customHeight="1">
      <c r="A15" s="11"/>
      <c r="B15" s="21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8.75" customHeight="1">
      <c r="A16" s="1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8.75" customHeight="1">
      <c r="A17" s="11"/>
      <c r="B17" s="21" t="s">
        <v>20</v>
      </c>
      <c r="C17" s="26">
        <f>SUM(D17:M17)</f>
        <v>6758</v>
      </c>
      <c r="D17" s="31">
        <v>15</v>
      </c>
      <c r="E17" s="31">
        <v>513</v>
      </c>
      <c r="F17" s="31">
        <v>1306</v>
      </c>
      <c r="G17" s="31">
        <v>1179</v>
      </c>
      <c r="H17" s="31">
        <v>627</v>
      </c>
      <c r="I17" s="31">
        <v>294</v>
      </c>
      <c r="J17" s="31">
        <v>5</v>
      </c>
      <c r="K17" s="31">
        <v>0</v>
      </c>
      <c r="L17" s="31">
        <v>2819</v>
      </c>
      <c r="M17" s="31">
        <v>0</v>
      </c>
    </row>
    <row r="18" spans="1:13" ht="18.75" customHeight="1">
      <c r="A18" s="11"/>
      <c r="B18" s="21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8.75" customHeight="1">
      <c r="A19" s="11"/>
      <c r="B19" s="21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8.75" customHeight="1">
      <c r="A20" s="11"/>
      <c r="B20" s="21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22.65" customHeight="1">
      <c r="A21" s="12" t="s">
        <v>6</v>
      </c>
      <c r="B21" s="20" t="s">
        <v>21</v>
      </c>
      <c r="C21" s="26">
        <f>SUM(D21:M21)</f>
        <v>275</v>
      </c>
      <c r="D21" s="31">
        <f>SUM(D22:D23)</f>
        <v>4</v>
      </c>
      <c r="E21" s="31">
        <f>SUM(E22:E23)</f>
        <v>19</v>
      </c>
      <c r="F21" s="31">
        <f>SUM(F22:F23)</f>
        <v>23</v>
      </c>
      <c r="G21" s="31">
        <f>SUM(G22:G23)</f>
        <v>100</v>
      </c>
      <c r="H21" s="31">
        <f>SUM(H22:H23)</f>
        <v>27</v>
      </c>
      <c r="I21" s="31">
        <f>SUM(I22:I23)</f>
        <v>95</v>
      </c>
      <c r="J21" s="31">
        <f>SUM(J22:J23)</f>
        <v>5</v>
      </c>
      <c r="K21" s="31">
        <f>SUM(K22:K23)</f>
        <v>0</v>
      </c>
      <c r="L21" s="31">
        <f>SUM(L22:L23)</f>
        <v>0</v>
      </c>
      <c r="M21" s="31">
        <f>SUM(M22:M23)</f>
        <v>2</v>
      </c>
    </row>
    <row r="22" spans="1:13" ht="18.75" customHeight="1">
      <c r="A22" s="11"/>
      <c r="B22" s="21" t="s">
        <v>16</v>
      </c>
      <c r="C22" s="26">
        <f>SUM(D22:M22)</f>
        <v>134</v>
      </c>
      <c r="D22" s="31">
        <v>0</v>
      </c>
      <c r="E22" s="31">
        <v>8</v>
      </c>
      <c r="F22" s="31">
        <v>12</v>
      </c>
      <c r="G22" s="31">
        <v>50</v>
      </c>
      <c r="H22" s="31">
        <v>12</v>
      </c>
      <c r="I22" s="31">
        <v>47</v>
      </c>
      <c r="J22" s="31">
        <v>4</v>
      </c>
      <c r="K22" s="31">
        <v>0</v>
      </c>
      <c r="L22" s="31">
        <v>0</v>
      </c>
      <c r="M22" s="31">
        <v>1</v>
      </c>
    </row>
    <row r="23" spans="1:13" ht="18.75" customHeight="1">
      <c r="A23" s="11"/>
      <c r="B23" s="21" t="s">
        <v>17</v>
      </c>
      <c r="C23" s="26">
        <f>SUM(D23:M23)</f>
        <v>141</v>
      </c>
      <c r="D23" s="31">
        <v>4</v>
      </c>
      <c r="E23" s="31">
        <v>11</v>
      </c>
      <c r="F23" s="31">
        <v>11</v>
      </c>
      <c r="G23" s="31">
        <v>50</v>
      </c>
      <c r="H23" s="31">
        <v>15</v>
      </c>
      <c r="I23" s="31">
        <v>48</v>
      </c>
      <c r="J23" s="31">
        <v>1</v>
      </c>
      <c r="K23" s="31">
        <v>0</v>
      </c>
      <c r="L23" s="31">
        <v>0</v>
      </c>
      <c r="M23" s="31">
        <v>1</v>
      </c>
    </row>
    <row r="24" spans="1:14" ht="18.75" customHeight="1">
      <c r="A24" s="11"/>
      <c r="B24" s="21" t="s">
        <v>22</v>
      </c>
      <c r="C24" s="26">
        <f>SUM(D24:M24)</f>
        <v>2116</v>
      </c>
      <c r="D24" s="31">
        <f>SUM(D25:D26)</f>
        <v>54</v>
      </c>
      <c r="E24" s="31">
        <f>SUM(E25:E26)</f>
        <v>251</v>
      </c>
      <c r="F24" s="31">
        <f>SUM(F25:F26)</f>
        <v>174</v>
      </c>
      <c r="G24" s="31">
        <f>SUM(G25:G26)</f>
        <v>681</v>
      </c>
      <c r="H24" s="31">
        <f>SUM(H25:H26)</f>
        <v>214</v>
      </c>
      <c r="I24" s="31">
        <f>SUM(I25:I26)</f>
        <v>663</v>
      </c>
      <c r="J24" s="31">
        <f>SUM(J25:J26)</f>
        <v>66</v>
      </c>
      <c r="K24" s="31">
        <f>SUM(K25:K26)</f>
        <v>1</v>
      </c>
      <c r="L24" s="31">
        <f>SUM(L25:L26)</f>
        <v>0</v>
      </c>
      <c r="M24" s="31">
        <f>SUM(M25:M26)</f>
        <v>12</v>
      </c>
      <c r="N24" s="47"/>
    </row>
    <row r="25" spans="1:14" ht="18.75" customHeight="1">
      <c r="A25" s="11"/>
      <c r="B25" s="21" t="s">
        <v>16</v>
      </c>
      <c r="C25" s="26">
        <f>SUM(D25:M25)</f>
        <v>1026</v>
      </c>
      <c r="D25" s="31">
        <v>19</v>
      </c>
      <c r="E25" s="31">
        <v>121</v>
      </c>
      <c r="F25" s="31">
        <v>81</v>
      </c>
      <c r="G25" s="31">
        <v>336</v>
      </c>
      <c r="H25" s="31">
        <v>96</v>
      </c>
      <c r="I25" s="31">
        <v>320</v>
      </c>
      <c r="J25" s="31">
        <v>45</v>
      </c>
      <c r="K25" s="31">
        <v>1</v>
      </c>
      <c r="L25" s="31">
        <v>0</v>
      </c>
      <c r="M25" s="31">
        <v>7</v>
      </c>
      <c r="N25" s="47"/>
    </row>
    <row r="26" spans="1:14" ht="18.75" customHeight="1">
      <c r="A26" s="13"/>
      <c r="B26" s="21" t="s">
        <v>17</v>
      </c>
      <c r="C26" s="26">
        <f>SUM(D26:M26)</f>
        <v>1090</v>
      </c>
      <c r="D26" s="31">
        <v>35</v>
      </c>
      <c r="E26" s="31">
        <v>130</v>
      </c>
      <c r="F26" s="31">
        <v>93</v>
      </c>
      <c r="G26" s="31">
        <v>345</v>
      </c>
      <c r="H26" s="31">
        <v>118</v>
      </c>
      <c r="I26" s="31">
        <v>343</v>
      </c>
      <c r="J26" s="31">
        <v>21</v>
      </c>
      <c r="K26" s="31">
        <v>0</v>
      </c>
      <c r="L26" s="31">
        <v>0</v>
      </c>
      <c r="M26" s="31">
        <v>5</v>
      </c>
      <c r="N26" s="47"/>
    </row>
    <row r="27" spans="1:14" ht="18.75" customHeight="1">
      <c r="A27" s="12" t="s">
        <v>7</v>
      </c>
      <c r="B27" s="20" t="s">
        <v>23</v>
      </c>
      <c r="C27" s="26">
        <f>SUM(D27:M27)</f>
        <v>728</v>
      </c>
      <c r="D27" s="31">
        <v>0</v>
      </c>
      <c r="E27" s="31">
        <v>103</v>
      </c>
      <c r="F27" s="31">
        <v>43</v>
      </c>
      <c r="G27" s="31">
        <v>160</v>
      </c>
      <c r="H27" s="31">
        <v>84</v>
      </c>
      <c r="I27" s="31">
        <v>35</v>
      </c>
      <c r="J27" s="31">
        <v>3</v>
      </c>
      <c r="K27" s="31">
        <v>0</v>
      </c>
      <c r="L27" s="31">
        <v>300</v>
      </c>
      <c r="M27" s="31">
        <v>0</v>
      </c>
      <c r="N27" s="47"/>
    </row>
    <row r="28" spans="1:14" ht="18.75" customHeight="1">
      <c r="A28" s="11"/>
      <c r="B28" s="21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7"/>
    </row>
    <row r="29" spans="1:14" ht="18.75" customHeight="1">
      <c r="A29" s="11"/>
      <c r="B29" s="21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47"/>
    </row>
    <row r="30" spans="1:14" ht="18.75" customHeight="1">
      <c r="A30" s="11"/>
      <c r="B30" s="21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47"/>
    </row>
    <row r="31" spans="1:14" ht="18.75" customHeight="1">
      <c r="A31" s="11"/>
      <c r="B31" s="21" t="s">
        <v>24</v>
      </c>
      <c r="C31" s="26">
        <f>SUM(D31:M31)</f>
        <v>2855</v>
      </c>
      <c r="D31" s="31">
        <v>2</v>
      </c>
      <c r="E31" s="31">
        <v>194</v>
      </c>
      <c r="F31" s="31">
        <v>569</v>
      </c>
      <c r="G31" s="31">
        <v>512</v>
      </c>
      <c r="H31" s="31">
        <v>242</v>
      </c>
      <c r="I31" s="31">
        <v>169</v>
      </c>
      <c r="J31" s="31">
        <v>5</v>
      </c>
      <c r="K31" s="31">
        <v>0</v>
      </c>
      <c r="L31" s="31">
        <v>1162</v>
      </c>
      <c r="M31" s="31">
        <v>0</v>
      </c>
      <c r="N31" s="47"/>
    </row>
    <row r="32" spans="1:13" ht="18.75" customHeight="1">
      <c r="A32" s="11"/>
      <c r="B32" s="2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6"/>
    </row>
    <row r="33" spans="1:13" ht="18.75" customHeight="1">
      <c r="A33" s="11"/>
      <c r="B33" s="2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6"/>
    </row>
    <row r="34" spans="1:13" ht="18.75" customHeight="1">
      <c r="A34" s="11"/>
      <c r="B34" s="2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6"/>
    </row>
    <row r="35" spans="1:13" ht="22.05" customHeight="1">
      <c r="A35" s="10" t="s">
        <v>8</v>
      </c>
      <c r="B35" s="20" t="s">
        <v>25</v>
      </c>
      <c r="C35" s="28">
        <f>IF(C7&lt;&gt;0,C13/C7,"--")</f>
        <v>1.2714233173961</v>
      </c>
      <c r="D35" s="28">
        <f>IF(D7&lt;&gt;0,D13/D7,"--")</f>
        <v>0.0428571428571429</v>
      </c>
      <c r="E35" s="28">
        <f>IF(E7&lt;&gt;0,E13/E7,"--")</f>
        <v>1.32971014492754</v>
      </c>
      <c r="F35" s="28">
        <f>IF(F7&lt;&gt;0,F13/F7,"--")</f>
        <v>2.42857142857143</v>
      </c>
      <c r="G35" s="28">
        <f>IF(G7&lt;&gt;0,G13/G7,"--")</f>
        <v>0.7451205510907</v>
      </c>
      <c r="H35" s="28">
        <f>IF(H7&lt;&gt;0,H13/H7,"--")</f>
        <v>1.64372469635628</v>
      </c>
      <c r="I35" s="28">
        <f>IF(I7&lt;&gt;0,I13/I7,"--")</f>
        <v>0.181341719077568</v>
      </c>
      <c r="J35" s="28">
        <f>IF(J7&lt;&gt;0,J13/J7,"--")</f>
        <v>0.0740740740740741</v>
      </c>
      <c r="K35" s="28">
        <f>IF(K7&lt;&gt;0,K13/K7,"--")</f>
        <v>0</v>
      </c>
      <c r="L35" s="28" t="str">
        <f>IF(L7&lt;&gt;0,L13/L7,"--")</f>
        <v>--</v>
      </c>
      <c r="M35" s="28">
        <f>IF(M7&lt;&gt;0,M13/M7,"--")</f>
        <v>0</v>
      </c>
    </row>
    <row r="36" spans="1:13" ht="22.05" customHeight="1">
      <c r="A36" s="13"/>
      <c r="B36" s="22" t="s">
        <v>26</v>
      </c>
      <c r="C36" s="28">
        <f>IF(C10&lt;&gt;0,C17/C10,"--")</f>
        <v>0.776781609195402</v>
      </c>
      <c r="D36" s="28">
        <f>IF(D10&lt;&gt;0,D17/D10,"--")</f>
        <v>0.0681818181818182</v>
      </c>
      <c r="E36" s="28">
        <f>IF(E10&lt;&gt;0,E17/E10,"--")</f>
        <v>0.537735849056604</v>
      </c>
      <c r="F36" s="28">
        <f>IF(F10&lt;&gt;0,F17/F10,"--")</f>
        <v>1.83943661971831</v>
      </c>
      <c r="G36" s="28">
        <f>IF(G10&lt;&gt;0,G17/G10,"--")</f>
        <v>0.433615299742552</v>
      </c>
      <c r="H36" s="28">
        <f>IF(H10&lt;&gt;0,H17/H10,"--")</f>
        <v>0.666312433581297</v>
      </c>
      <c r="I36" s="28">
        <f>IF(I10&lt;&gt;0,I17/I10,"--")</f>
        <v>0.103448275862069</v>
      </c>
      <c r="J36" s="28">
        <f>IF(J10&lt;&gt;0,J17/J10,"--")</f>
        <v>0.0204918032786885</v>
      </c>
      <c r="K36" s="28">
        <f>IF(K10&lt;&gt;0,K17/K10,"--")</f>
        <v>0</v>
      </c>
      <c r="L36" s="28" t="str">
        <f>IF(L10&lt;&gt;0,L17/L10,"--")</f>
        <v>--</v>
      </c>
      <c r="M36" s="28">
        <f>IF(M10&lt;&gt;0,M17/M10,"--")</f>
        <v>0</v>
      </c>
    </row>
    <row r="37" spans="1:13" ht="22.05" customHeight="1">
      <c r="A37" s="10" t="s">
        <v>9</v>
      </c>
      <c r="B37" s="20" t="s">
        <v>27</v>
      </c>
      <c r="C37" s="29">
        <f>IF(C7&lt;&gt;0,C21/C7,"--")</f>
        <v>0.101140125045973</v>
      </c>
      <c r="D37" s="29">
        <f>IF(D7&lt;&gt;0,D21/D7,"--")</f>
        <v>0.0571428571428571</v>
      </c>
      <c r="E37" s="29">
        <f>IF(E7&lt;&gt;0,E21/E7,"--")</f>
        <v>0.0688405797101449</v>
      </c>
      <c r="F37" s="29">
        <f>IF(F7&lt;&gt;0,F21/F7,"--")</f>
        <v>0.102678571428571</v>
      </c>
      <c r="G37" s="29">
        <f>IF(G7&lt;&gt;0,G21/G7,"--")</f>
        <v>0.114810562571757</v>
      </c>
      <c r="H37" s="29">
        <f>IF(H7&lt;&gt;0,H21/H7,"--")</f>
        <v>0.109311740890688</v>
      </c>
      <c r="I37" s="29">
        <f>IF(I7&lt;&gt;0,I21/I7,"--")</f>
        <v>0.09958071278826</v>
      </c>
      <c r="J37" s="29">
        <f>IF(J7&lt;&gt;0,J21/J7,"--")</f>
        <v>0.0925925925925926</v>
      </c>
      <c r="K37" s="29">
        <f>IF(K7&lt;&gt;0,K21/K7,"--")</f>
        <v>0</v>
      </c>
      <c r="L37" s="29" t="str">
        <f>IF(L7&lt;&gt;0,L21/L7,"--")</f>
        <v>--</v>
      </c>
      <c r="M37" s="29">
        <f>IF(M7&lt;&gt;0,M21/M7,"--")</f>
        <v>0.1</v>
      </c>
    </row>
    <row r="38" spans="1:13" ht="22.05" customHeight="1">
      <c r="A38" s="13"/>
      <c r="B38" s="22" t="s">
        <v>28</v>
      </c>
      <c r="C38" s="29">
        <f>IF(C10&lt;&gt;0,C24/C10,"--")</f>
        <v>0.243218390804598</v>
      </c>
      <c r="D38" s="29">
        <f>IF(D10&lt;&gt;0,D24/D10,"--")</f>
        <v>0.245454545454545</v>
      </c>
      <c r="E38" s="29">
        <f>IF(E10&lt;&gt;0,E24/E10,"--")</f>
        <v>0.263102725366876</v>
      </c>
      <c r="F38" s="29">
        <f>IF(F10&lt;&gt;0,F24/F10,"--")</f>
        <v>0.245070422535211</v>
      </c>
      <c r="G38" s="29">
        <f>IF(G10&lt;&gt;0,G24/G10,"--")</f>
        <v>0.250459727841118</v>
      </c>
      <c r="H38" s="29">
        <f>IF(H10&lt;&gt;0,H24/H10,"--")</f>
        <v>0.227417640807651</v>
      </c>
      <c r="I38" s="29">
        <f>IF(I10&lt;&gt;0,I24/I10,"--")</f>
        <v>0.233286418015482</v>
      </c>
      <c r="J38" s="29">
        <f>IF(J10&lt;&gt;0,J24/J10,"--")</f>
        <v>0.270491803278689</v>
      </c>
      <c r="K38" s="29">
        <f>IF(K10&lt;&gt;0,K24/K10,"--")</f>
        <v>0.25</v>
      </c>
      <c r="L38" s="29" t="str">
        <f>IF(L10&lt;&gt;0,L24/L10,"--")</f>
        <v>--</v>
      </c>
      <c r="M38" s="29">
        <f>IF(M10&lt;&gt;0,M24/M10,"--")</f>
        <v>0.181818181818182</v>
      </c>
    </row>
    <row r="39" spans="1:13" ht="22.05" customHeight="1">
      <c r="A39" s="10" t="s">
        <v>10</v>
      </c>
      <c r="B39" s="20" t="s">
        <v>29</v>
      </c>
      <c r="C39" s="29">
        <f>IF(C13&lt;&gt;0,C27/C13,"--")</f>
        <v>0.2105872143477</v>
      </c>
      <c r="D39" s="29">
        <f>IF(D13&lt;&gt;0,D27/D13,"--")</f>
        <v>0</v>
      </c>
      <c r="E39" s="29">
        <f>IF(E13&lt;&gt;0,E27/E13,"--")</f>
        <v>0.280653950953678</v>
      </c>
      <c r="F39" s="29">
        <f>IF(F13&lt;&gt;0,F27/F13,"--")</f>
        <v>0.0790441176470588</v>
      </c>
      <c r="G39" s="29">
        <f>IF(G13&lt;&gt;0,G27/G13,"--")</f>
        <v>0.24653312788906</v>
      </c>
      <c r="H39" s="29">
        <f>IF(H13&lt;&gt;0,H27/H13,"--")</f>
        <v>0.206896551724138</v>
      </c>
      <c r="I39" s="29">
        <f>IF(I13&lt;&gt;0,I27/I13,"--")</f>
        <v>0.202312138728324</v>
      </c>
      <c r="J39" s="29">
        <f>IF(J13&lt;&gt;0,J27/J13,"--")</f>
        <v>0.75</v>
      </c>
      <c r="K39" s="29" t="str">
        <f>IF(K13&lt;&gt;0,K27/K13,"--")</f>
        <v>--</v>
      </c>
      <c r="L39" s="29">
        <f>IF(L13&lt;&gt;0,L27/L13,"--")</f>
        <v>0.22883295194508</v>
      </c>
      <c r="M39" s="29" t="str">
        <f>IF(M13&lt;&gt;0,M27/M13,"--")</f>
        <v>--</v>
      </c>
    </row>
    <row r="40" spans="1:13" ht="22.05" customHeight="1">
      <c r="A40" s="13"/>
      <c r="B40" s="22" t="s">
        <v>30</v>
      </c>
      <c r="C40" s="30">
        <f>IF(C17&lt;&gt;0,C31/C17,"--")</f>
        <v>0.422462266942883</v>
      </c>
      <c r="D40" s="30">
        <f>IF(D17&lt;&gt;0,D31/D17,"--")</f>
        <v>0.133333333333333</v>
      </c>
      <c r="E40" s="30">
        <f>IF(E17&lt;&gt;0,E31/E17,"--")</f>
        <v>0.378167641325536</v>
      </c>
      <c r="F40" s="30">
        <f>IF(F17&lt;&gt;0,F31/F17,"--")</f>
        <v>0.435681470137825</v>
      </c>
      <c r="G40" s="30">
        <f>IF(G17&lt;&gt;0,G31/G17,"--")</f>
        <v>0.434266327396098</v>
      </c>
      <c r="H40" s="30">
        <f>IF(H17&lt;&gt;0,H31/H17,"--")</f>
        <v>0.385964912280702</v>
      </c>
      <c r="I40" s="30">
        <f>IF(I17&lt;&gt;0,I31/I17,"--")</f>
        <v>0.574829931972789</v>
      </c>
      <c r="J40" s="30">
        <f>IF(J17&lt;&gt;0,J31/J17,"--")</f>
        <v>1</v>
      </c>
      <c r="K40" s="30" t="str">
        <f>IF(K17&lt;&gt;0,K31/K17,"--")</f>
        <v>--</v>
      </c>
      <c r="L40" s="30">
        <f>IF(L17&lt;&gt;0,L31/L17,"--")</f>
        <v>0.412202908832919</v>
      </c>
      <c r="M40" s="30" t="str">
        <f>IF(M17&lt;&gt;0,M31/M17,"--")</f>
        <v>--</v>
      </c>
    </row>
    <row r="41" spans="1:13" ht="50.25" customHeight="1">
      <c r="A41" s="14" t="s">
        <v>11</v>
      </c>
      <c r="B41" s="14"/>
      <c r="C41" s="14"/>
      <c r="D41" s="14" t="s">
        <v>33</v>
      </c>
      <c r="E41" s="23"/>
      <c r="F41" s="23"/>
      <c r="G41" s="33" t="s">
        <v>37</v>
      </c>
      <c r="H41" s="23"/>
      <c r="I41" s="14"/>
      <c r="J41" s="14" t="s">
        <v>41</v>
      </c>
      <c r="K41" s="14"/>
      <c r="L41" s="39" t="s">
        <v>46</v>
      </c>
      <c r="M41" s="39"/>
    </row>
    <row r="42" ht="15">
      <c r="A42" s="15" t="s">
        <v>12</v>
      </c>
    </row>
    <row r="43" spans="1:13" ht="15">
      <c r="A43" s="15" t="s">
        <v>13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5"/>
      <c r="M43" s="15"/>
    </row>
  </sheetData>
  <mergeCells count="16">
    <mergeCell ref="M5:M6"/>
    <mergeCell ref="L41:M41"/>
    <mergeCell ref="G2:K2"/>
    <mergeCell ref="A3:M3"/>
    <mergeCell ref="A4:L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