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<sst xmlns="http://schemas.openxmlformats.org/spreadsheetml/2006/main" count="133" uniqueCount="124">
  <si>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</si>
  <si>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</si>
  <si>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</si>
  <si>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中華民國109年5月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</si>
  <si>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</si>
  <si>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</si>
  <si>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</si>
  <si>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</si>
  <si>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</si>
  <si>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</si>
  <si>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</si>
  <si>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</si>
  <si>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</si>
  <si>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</si>
  <si>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</si>
  <si>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</si>
  <si>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</si>
  <si>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</si>
  <si>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</si>
  <si>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</si>
  <si>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</si>
  <si>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</si>
  <si>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</si>
  <si>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</si>
  <si>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</si>
  <si>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</si>
  <si>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</si>
  <si>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</si>
  <si>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</si>
  <si>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</si>
  <si>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</si>
  <si>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</si>
  <si>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</si>
  <si>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</si>
  <si>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</si>
  <si>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</si>
  <si>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</si>
  <si>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</si>
  <si>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</si>
  <si>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</si>
  <si>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</si>
  <si>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</si>
  <si>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</si>
  <si>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</si>
  <si>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</si>
  <si>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</si>
  <si>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</si>
  <si>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</si>
  <si>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</si>
  <si>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</si>
  <si>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</si>
  <si>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</si>
  <si>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</si>
  <si>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</si>
  <si>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</si>
  <si>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</si>
  <si>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</si>
  <si>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</si>
  <si>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</si>
  <si>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</si>
  <si>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</si>
  <si>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</si>
  <si>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</si>
  <si>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</si>
  <si>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</si>
  <si>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</si>
  <si>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</si>
  <si>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</si>
  <si>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</si>
  <si>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</si>
  <si>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</si>
  <si>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</si>
  <si>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</si>
  <si>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</si>
  <si>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</si>
  <si>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</si>
  <si>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</si>
  <si>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</si>
  <si>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</si>
  <si>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</si>
  <si>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</si>
  <si>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</si>
  <si>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</si>
  <si>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</si>
  <si>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</si>
  <si>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109 年  6  月  8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</si>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</sst>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workbookViewId="0" topLeftCell="A1">
      <selection activeCell="Y9" sqref="Y9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5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5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44112</v>
      </c>
      <c r="C11" s="24">
        <f>SUM(C12:C40)</f>
        <v>4660</v>
      </c>
      <c r="D11" s="24">
        <f>SUM(D12:D40)</f>
        <v>12610</v>
      </c>
      <c r="E11" s="24">
        <f>SUM(E12:E40)</f>
        <v>61382</v>
      </c>
      <c r="F11" s="24">
        <f>SUM(F12:F40)</f>
        <v>20835</v>
      </c>
      <c r="G11" s="43">
        <f>IF($L11&gt;0,(F11/$L11)*100,"--")</f>
        <v>99.9136814846785</v>
      </c>
      <c r="H11" s="24">
        <f>SUM(H12:H40)</f>
        <v>18</v>
      </c>
      <c r="I11" s="49">
        <f>IF($L11&gt;0,(H11/$L11)*100,"--")</f>
        <v>0.0863185153215365</v>
      </c>
      <c r="J11" s="24">
        <f>SUM(J12:J40)</f>
        <v>0</v>
      </c>
      <c r="K11" s="49">
        <f>IF($L11&gt;0,(J11/$L11)*100,"--")</f>
        <v>0</v>
      </c>
      <c r="L11" s="24">
        <f>SUM(L12:L40)</f>
        <v>20853</v>
      </c>
      <c r="M11" s="24">
        <f>SUM(M12:M40)</f>
        <v>34562</v>
      </c>
      <c r="N11" s="24">
        <f>SUM(N12:N40)</f>
        <v>55415</v>
      </c>
      <c r="O11" s="49">
        <f>IF(E11&gt;0,(N11/E11)*100,"--")</f>
        <v>90.278909126454</v>
      </c>
      <c r="P11" s="43">
        <v>1.62383877619527</v>
      </c>
      <c r="Q11" s="24">
        <f>SUM(Q12:Q40)</f>
        <v>5967</v>
      </c>
      <c r="R11" s="49">
        <f>IF(E11&gt;0,(Q11/E11)*100,"--")</f>
        <v>9.72109087354599</v>
      </c>
      <c r="S11" s="67">
        <f>SUM(S12:S40)</f>
        <v>5960</v>
      </c>
      <c r="T11" s="72">
        <f>SUM(T12:T40)</f>
        <v>7</v>
      </c>
    </row>
    <row r="12" spans="1:20" ht="21" customHeight="1">
      <c r="A12" s="13" t="s">
        <v>5</v>
      </c>
      <c r="B12" s="25">
        <v>935</v>
      </c>
      <c r="C12" s="25">
        <v>100</v>
      </c>
      <c r="D12" s="25">
        <v>302</v>
      </c>
      <c r="E12" s="24">
        <f>SUM(B12:D12)</f>
        <v>1337</v>
      </c>
      <c r="F12" s="25">
        <v>371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371</v>
      </c>
      <c r="M12" s="25">
        <v>870</v>
      </c>
      <c r="N12" s="24">
        <f>SUM(L12,M12)</f>
        <v>1241</v>
      </c>
      <c r="O12" s="49">
        <f>IF(E12&gt;0,(N12/E12)*100,"--")</f>
        <v>92.8197456993269</v>
      </c>
      <c r="P12" s="43">
        <v>0.94</v>
      </c>
      <c r="Q12" s="24">
        <f>E12-N12</f>
        <v>96</v>
      </c>
      <c r="R12" s="49">
        <f>IF(E12&gt;0,(Q12/E12)*100,"--")</f>
        <v>7.18025430067315</v>
      </c>
      <c r="S12" s="24">
        <v>96</v>
      </c>
      <c r="T12" s="67">
        <v>0</v>
      </c>
    </row>
    <row r="13" spans="1:20" ht="21" customHeight="1">
      <c r="A13" s="13" t="s">
        <v>6</v>
      </c>
      <c r="B13" s="25">
        <v>1322</v>
      </c>
      <c r="C13" s="25">
        <v>122</v>
      </c>
      <c r="D13" s="25">
        <v>534</v>
      </c>
      <c r="E13" s="24">
        <f>SUM(B13:D13)</f>
        <v>1978</v>
      </c>
      <c r="F13" s="25">
        <v>789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789</v>
      </c>
      <c r="M13" s="25">
        <v>965</v>
      </c>
      <c r="N13" s="24">
        <f>SUM(L13,M13)</f>
        <v>1754</v>
      </c>
      <c r="O13" s="49">
        <f>IF(E13&gt;0,(N13/E13)*100,"--")</f>
        <v>88.675429726997</v>
      </c>
      <c r="P13" s="43">
        <v>1.38</v>
      </c>
      <c r="Q13" s="24">
        <f>E13-N13</f>
        <v>224</v>
      </c>
      <c r="R13" s="49">
        <f>IF(E13&gt;0,(Q13/E13)*100,"--")</f>
        <v>11.324570273003</v>
      </c>
      <c r="S13" s="24">
        <v>224</v>
      </c>
      <c r="T13" s="67">
        <v>0</v>
      </c>
    </row>
    <row r="14" spans="1:20" ht="21" customHeight="1">
      <c r="A14" s="13" t="s">
        <v>7</v>
      </c>
      <c r="B14" s="25">
        <v>1603</v>
      </c>
      <c r="C14" s="25">
        <v>107</v>
      </c>
      <c r="D14" s="25">
        <v>525</v>
      </c>
      <c r="E14" s="24">
        <f>SUM(B14:D14)</f>
        <v>2235</v>
      </c>
      <c r="F14" s="25">
        <v>832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832</v>
      </c>
      <c r="M14" s="25">
        <v>1196</v>
      </c>
      <c r="N14" s="24">
        <f>SUM(L14,M14)</f>
        <v>2028</v>
      </c>
      <c r="O14" s="49">
        <f>IF(E14&gt;0,(N14/E14)*100,"--")</f>
        <v>90.738255033557</v>
      </c>
      <c r="P14" s="43">
        <v>1.35</v>
      </c>
      <c r="Q14" s="24">
        <f>E14-N14</f>
        <v>207</v>
      </c>
      <c r="R14" s="49">
        <f>IF(E14&gt;0,(Q14/E14)*100,"--")</f>
        <v>9.26174496644295</v>
      </c>
      <c r="S14" s="24">
        <v>207</v>
      </c>
      <c r="T14" s="67">
        <v>0</v>
      </c>
    </row>
    <row r="15" spans="1:20" ht="21" customHeight="1">
      <c r="A15" s="13" t="s">
        <v>8</v>
      </c>
      <c r="B15" s="25">
        <v>1444</v>
      </c>
      <c r="C15" s="25">
        <v>109</v>
      </c>
      <c r="D15" s="25">
        <v>328</v>
      </c>
      <c r="E15" s="24">
        <f>SUM(B15:D15)</f>
        <v>1881</v>
      </c>
      <c r="F15" s="25">
        <v>574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574</v>
      </c>
      <c r="M15" s="25">
        <v>1132</v>
      </c>
      <c r="N15" s="24">
        <f>SUM(L15,M15)</f>
        <v>1706</v>
      </c>
      <c r="O15" s="49">
        <f>IF(E15&gt;0,(N15/E15)*100,"--")</f>
        <v>90.6964380648591</v>
      </c>
      <c r="P15" s="43">
        <v>1.65</v>
      </c>
      <c r="Q15" s="24">
        <f>E15-N15</f>
        <v>175</v>
      </c>
      <c r="R15" s="49">
        <f>IF(E15&gt;0,(Q15/E15)*100,"--")</f>
        <v>9.30356193514088</v>
      </c>
      <c r="S15" s="24">
        <v>175</v>
      </c>
      <c r="T15" s="67">
        <v>0</v>
      </c>
    </row>
    <row r="16" spans="1:20" ht="21" customHeight="1">
      <c r="A16" s="13" t="s">
        <v>9</v>
      </c>
      <c r="B16" s="25">
        <v>1633</v>
      </c>
      <c r="C16" s="25">
        <v>159</v>
      </c>
      <c r="D16" s="25">
        <v>700</v>
      </c>
      <c r="E16" s="24">
        <f>SUM(B16:D16)</f>
        <v>2492</v>
      </c>
      <c r="F16" s="25">
        <v>1072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1072</v>
      </c>
      <c r="M16" s="25">
        <v>1194</v>
      </c>
      <c r="N16" s="24">
        <f>SUM(L16,M16)</f>
        <v>2266</v>
      </c>
      <c r="O16" s="49">
        <f>IF(E16&gt;0,(N16/E16)*100,"--")</f>
        <v>90.9309791332263</v>
      </c>
      <c r="P16" s="43">
        <v>1.8</v>
      </c>
      <c r="Q16" s="24">
        <f>E16-N16</f>
        <v>226</v>
      </c>
      <c r="R16" s="49">
        <f>IF(E16&gt;0,(Q16/E16)*100,"--")</f>
        <v>9.06902086677368</v>
      </c>
      <c r="S16" s="24">
        <v>226</v>
      </c>
      <c r="T16" s="67">
        <v>0</v>
      </c>
    </row>
    <row r="17" spans="1:20" ht="21" customHeight="1">
      <c r="A17" s="13" t="s">
        <v>10</v>
      </c>
      <c r="B17" s="25">
        <v>2022</v>
      </c>
      <c r="C17" s="25">
        <v>165</v>
      </c>
      <c r="D17" s="25">
        <v>642</v>
      </c>
      <c r="E17" s="24">
        <f>SUM(B17:D17)</f>
        <v>2829</v>
      </c>
      <c r="F17" s="25">
        <v>1265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1265</v>
      </c>
      <c r="M17" s="25">
        <v>1366</v>
      </c>
      <c r="N17" s="24">
        <f>SUM(L17,M17)</f>
        <v>2631</v>
      </c>
      <c r="O17" s="49">
        <f>IF(E17&gt;0,(N17/E17)*100,"--")</f>
        <v>93.0010604453871</v>
      </c>
      <c r="P17" s="43">
        <v>1.4</v>
      </c>
      <c r="Q17" s="24">
        <f>E17-N17</f>
        <v>198</v>
      </c>
      <c r="R17" s="49">
        <f>IF(E17&gt;0,(Q17/E17)*100,"--")</f>
        <v>6.99893955461294</v>
      </c>
      <c r="S17" s="24">
        <v>198</v>
      </c>
      <c r="T17" s="67">
        <v>0</v>
      </c>
    </row>
    <row r="18" spans="1:20" ht="21" customHeight="1">
      <c r="A18" s="13" t="s">
        <v>11</v>
      </c>
      <c r="B18" s="25">
        <v>1892</v>
      </c>
      <c r="C18" s="25">
        <v>208</v>
      </c>
      <c r="D18" s="25">
        <v>560</v>
      </c>
      <c r="E18" s="24">
        <f>SUM(B18:D18)</f>
        <v>2660</v>
      </c>
      <c r="F18" s="25">
        <v>1001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1001</v>
      </c>
      <c r="M18" s="25">
        <v>1461</v>
      </c>
      <c r="N18" s="24">
        <f>SUM(L18,M18)</f>
        <v>2462</v>
      </c>
      <c r="O18" s="49">
        <f>IF(E18&gt;0,(N18/E18)*100,"--")</f>
        <v>92.5563909774436</v>
      </c>
      <c r="P18" s="43">
        <v>1.64</v>
      </c>
      <c r="Q18" s="24">
        <f>E18-N18</f>
        <v>198</v>
      </c>
      <c r="R18" s="49">
        <f>IF(E18&gt;0,(Q18/E18)*100,"--")</f>
        <v>7.44360902255639</v>
      </c>
      <c r="S18" s="24">
        <v>198</v>
      </c>
      <c r="T18" s="67">
        <v>0</v>
      </c>
    </row>
    <row r="19" spans="1:20" ht="21" customHeight="1">
      <c r="A19" s="13" t="s">
        <v>12</v>
      </c>
      <c r="B19" s="25">
        <v>2488</v>
      </c>
      <c r="C19" s="25">
        <v>242</v>
      </c>
      <c r="D19" s="25">
        <v>613</v>
      </c>
      <c r="E19" s="24">
        <f>SUM(B19:D19)</f>
        <v>3343</v>
      </c>
      <c r="F19" s="25">
        <v>1277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1277</v>
      </c>
      <c r="M19" s="25">
        <v>1813</v>
      </c>
      <c r="N19" s="24">
        <f>SUM(L19,M19)</f>
        <v>3090</v>
      </c>
      <c r="O19" s="49">
        <f>IF(E19&gt;0,(N19/E19)*100,"--")</f>
        <v>92.4319473526772</v>
      </c>
      <c r="P19" s="43">
        <v>2.17</v>
      </c>
      <c r="Q19" s="24">
        <f>E19-N19</f>
        <v>253</v>
      </c>
      <c r="R19" s="49">
        <f>IF(E19&gt;0,(Q19/E19)*100,"--")</f>
        <v>7.56805264732276</v>
      </c>
      <c r="S19" s="24">
        <v>253</v>
      </c>
      <c r="T19" s="67">
        <v>0</v>
      </c>
    </row>
    <row r="20" spans="1:20" ht="21" customHeight="1">
      <c r="A20" s="13" t="s">
        <v>13</v>
      </c>
      <c r="B20" s="25">
        <v>1904</v>
      </c>
      <c r="C20" s="25">
        <v>153</v>
      </c>
      <c r="D20" s="25">
        <v>622</v>
      </c>
      <c r="E20" s="24">
        <f>SUM(B20:D20)</f>
        <v>2679</v>
      </c>
      <c r="F20" s="25">
        <v>978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978</v>
      </c>
      <c r="M20" s="25">
        <v>1476</v>
      </c>
      <c r="N20" s="24">
        <f>SUM(L20,M20)</f>
        <v>2454</v>
      </c>
      <c r="O20" s="49">
        <f>IF(E20&gt;0,(N20/E20)*100,"--")</f>
        <v>91.6013437849944</v>
      </c>
      <c r="P20" s="43">
        <v>1.38</v>
      </c>
      <c r="Q20" s="24">
        <f>E20-N20</f>
        <v>225</v>
      </c>
      <c r="R20" s="49">
        <f>IF(E20&gt;0,(Q20/E20)*100,"--")</f>
        <v>8.3986562150056</v>
      </c>
      <c r="S20" s="24">
        <v>225</v>
      </c>
      <c r="T20" s="67">
        <v>0</v>
      </c>
    </row>
    <row r="21" spans="1:20" ht="21" customHeight="1">
      <c r="A21" s="13" t="s">
        <v>14</v>
      </c>
      <c r="B21" s="25">
        <v>2078</v>
      </c>
      <c r="C21" s="25">
        <v>229</v>
      </c>
      <c r="D21" s="25">
        <v>570</v>
      </c>
      <c r="E21" s="24">
        <f>SUM(B21:D21)</f>
        <v>2877</v>
      </c>
      <c r="F21" s="25">
        <v>905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905</v>
      </c>
      <c r="M21" s="25">
        <v>1619</v>
      </c>
      <c r="N21" s="24">
        <f>SUM(L21,M21)</f>
        <v>2524</v>
      </c>
      <c r="O21" s="49">
        <f>IF(E21&gt;0,(N21/E21)*100,"--")</f>
        <v>87.7302745915885</v>
      </c>
      <c r="P21" s="43">
        <v>1.51</v>
      </c>
      <c r="Q21" s="24">
        <f>E21-N21</f>
        <v>353</v>
      </c>
      <c r="R21" s="49">
        <f>IF(E21&gt;0,(Q21/E21)*100,"--")</f>
        <v>12.2697254084115</v>
      </c>
      <c r="S21" s="24">
        <v>353</v>
      </c>
      <c r="T21" s="67">
        <v>0</v>
      </c>
    </row>
    <row r="22" spans="1:20" ht="21" customHeight="1">
      <c r="A22" s="13" t="s">
        <v>15</v>
      </c>
      <c r="B22" s="25">
        <v>2166</v>
      </c>
      <c r="C22" s="25">
        <v>306</v>
      </c>
      <c r="D22" s="25">
        <v>725</v>
      </c>
      <c r="E22" s="24">
        <f>SUM(B22:D22)</f>
        <v>3197</v>
      </c>
      <c r="F22" s="25">
        <v>1083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1083</v>
      </c>
      <c r="M22" s="25">
        <v>1744</v>
      </c>
      <c r="N22" s="24">
        <f>SUM(L22,M22)</f>
        <v>2827</v>
      </c>
      <c r="O22" s="49">
        <f>IF(E22&gt;0,(N22/E22)*100,"--")</f>
        <v>88.4266499843603</v>
      </c>
      <c r="P22" s="43">
        <v>2.12</v>
      </c>
      <c r="Q22" s="24">
        <f>E22-N22</f>
        <v>370</v>
      </c>
      <c r="R22" s="49">
        <f>IF(E22&gt;0,(Q22/E22)*100,"--")</f>
        <v>11.5733500156397</v>
      </c>
      <c r="S22" s="24">
        <v>368</v>
      </c>
      <c r="T22" s="67">
        <v>2</v>
      </c>
    </row>
    <row r="23" spans="1:20" ht="21" customHeight="1">
      <c r="A23" s="13" t="s">
        <v>16</v>
      </c>
      <c r="B23" s="25">
        <v>1642</v>
      </c>
      <c r="C23" s="25">
        <v>138</v>
      </c>
      <c r="D23" s="25">
        <v>423</v>
      </c>
      <c r="E23" s="24">
        <f>SUM(B23:D23)</f>
        <v>2203</v>
      </c>
      <c r="F23" s="25">
        <v>812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812</v>
      </c>
      <c r="M23" s="25">
        <v>1207</v>
      </c>
      <c r="N23" s="24">
        <f>SUM(L23,M23)</f>
        <v>2019</v>
      </c>
      <c r="O23" s="49">
        <f>IF(E23&gt;0,(N23/E23)*100,"--")</f>
        <v>91.6477530640036</v>
      </c>
      <c r="P23" s="43">
        <v>1.25</v>
      </c>
      <c r="Q23" s="24">
        <f>E23-N23</f>
        <v>184</v>
      </c>
      <c r="R23" s="49">
        <f>IF(E23&gt;0,(Q23/E23)*100,"--")</f>
        <v>8.35224693599637</v>
      </c>
      <c r="S23" s="24">
        <v>184</v>
      </c>
      <c r="T23" s="67">
        <v>0</v>
      </c>
    </row>
    <row r="24" spans="1:20" ht="21" customHeight="1">
      <c r="A24" s="13" t="s">
        <v>17</v>
      </c>
      <c r="B24" s="25">
        <v>1523</v>
      </c>
      <c r="C24" s="25">
        <v>188</v>
      </c>
      <c r="D24" s="25">
        <v>335</v>
      </c>
      <c r="E24" s="24">
        <f>SUM(B24:D24)</f>
        <v>2046</v>
      </c>
      <c r="F24" s="25">
        <v>591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591</v>
      </c>
      <c r="M24" s="25">
        <v>1276</v>
      </c>
      <c r="N24" s="24">
        <f>SUM(L24,M24)</f>
        <v>1867</v>
      </c>
      <c r="O24" s="49">
        <f>IF(E24&gt;0,(N24/E24)*100,"--")</f>
        <v>91.2512218963832</v>
      </c>
      <c r="P24" s="43">
        <v>1.61</v>
      </c>
      <c r="Q24" s="24">
        <f>E24-N24</f>
        <v>179</v>
      </c>
      <c r="R24" s="49">
        <f>IF(E24&gt;0,(Q24/E24)*100,"--")</f>
        <v>8.74877810361681</v>
      </c>
      <c r="S24" s="24">
        <v>179</v>
      </c>
      <c r="T24" s="67">
        <v>0</v>
      </c>
    </row>
    <row r="25" spans="1:20" ht="21" customHeight="1">
      <c r="A25" s="13" t="s">
        <v>18</v>
      </c>
      <c r="B25" s="25">
        <v>1427</v>
      </c>
      <c r="C25" s="25">
        <v>146</v>
      </c>
      <c r="D25" s="25">
        <v>518</v>
      </c>
      <c r="E25" s="24">
        <f>SUM(B25:D25)</f>
        <v>2091</v>
      </c>
      <c r="F25" s="25">
        <v>771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771</v>
      </c>
      <c r="M25" s="25">
        <v>1144</v>
      </c>
      <c r="N25" s="24">
        <f>SUM(L25,M25)</f>
        <v>1915</v>
      </c>
      <c r="O25" s="49">
        <f>IF(E25&gt;0,(N25/E25)*100,"--")</f>
        <v>91.5829746532759</v>
      </c>
      <c r="P25" s="43">
        <v>1.29</v>
      </c>
      <c r="Q25" s="24">
        <f>E25-N25</f>
        <v>176</v>
      </c>
      <c r="R25" s="49">
        <f>IF(E25&gt;0,(Q25/E25)*100,"--")</f>
        <v>8.41702534672406</v>
      </c>
      <c r="S25" s="24">
        <v>176</v>
      </c>
      <c r="T25" s="67">
        <v>0</v>
      </c>
    </row>
    <row r="26" spans="1:20" ht="21" customHeight="1">
      <c r="A26" s="13" t="s">
        <v>19</v>
      </c>
      <c r="B26" s="25">
        <v>1368</v>
      </c>
      <c r="C26" s="25">
        <v>143</v>
      </c>
      <c r="D26" s="25">
        <v>281</v>
      </c>
      <c r="E26" s="24">
        <f>SUM(B26:D26)</f>
        <v>1792</v>
      </c>
      <c r="F26" s="25">
        <v>603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603</v>
      </c>
      <c r="M26" s="25">
        <v>1042</v>
      </c>
      <c r="N26" s="24">
        <f>SUM(L26,M26)</f>
        <v>1645</v>
      </c>
      <c r="O26" s="49">
        <f>IF(E26&gt;0,(N26/E26)*100,"--")</f>
        <v>91.796875</v>
      </c>
      <c r="P26" s="43">
        <v>1.47</v>
      </c>
      <c r="Q26" s="24">
        <f>E26-N26</f>
        <v>147</v>
      </c>
      <c r="R26" s="49">
        <f>IF(E26&gt;0,(Q26/E26)*100,"--")</f>
        <v>8.203125</v>
      </c>
      <c r="S26" s="24">
        <v>147</v>
      </c>
      <c r="T26" s="67">
        <v>0</v>
      </c>
    </row>
    <row r="27" spans="1:20" ht="21" customHeight="1">
      <c r="A27" s="13" t="s">
        <v>20</v>
      </c>
      <c r="B27" s="25">
        <v>1238</v>
      </c>
      <c r="C27" s="25">
        <v>166</v>
      </c>
      <c r="D27" s="25">
        <v>475</v>
      </c>
      <c r="E27" s="24">
        <f>SUM(B27:D27)</f>
        <v>1879</v>
      </c>
      <c r="F27" s="25">
        <v>597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597</v>
      </c>
      <c r="M27" s="25">
        <v>1055</v>
      </c>
      <c r="N27" s="24">
        <f>SUM(L27,M27)</f>
        <v>1652</v>
      </c>
      <c r="O27" s="49">
        <f>IF(E27&gt;0,(N27/E27)*100,"--")</f>
        <v>87.9191059073976</v>
      </c>
      <c r="P27" s="43">
        <v>1.75</v>
      </c>
      <c r="Q27" s="24">
        <f>E27-N27</f>
        <v>227</v>
      </c>
      <c r="R27" s="49">
        <f>IF(E27&gt;0,(Q27/E27)*100,"--")</f>
        <v>12.0808940926024</v>
      </c>
      <c r="S27" s="24">
        <v>227</v>
      </c>
      <c r="T27" s="67">
        <v>0</v>
      </c>
    </row>
    <row r="28" spans="1:20" ht="21" customHeight="1">
      <c r="A28" s="13" t="s">
        <v>21</v>
      </c>
      <c r="B28" s="25">
        <v>1383</v>
      </c>
      <c r="C28" s="25">
        <v>167</v>
      </c>
      <c r="D28" s="25">
        <v>356</v>
      </c>
      <c r="E28" s="24">
        <f>SUM(B28:D28)</f>
        <v>1906</v>
      </c>
      <c r="F28" s="25">
        <v>617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617</v>
      </c>
      <c r="M28" s="25">
        <v>1068</v>
      </c>
      <c r="N28" s="24">
        <f>SUM(L28,M28)</f>
        <v>1685</v>
      </c>
      <c r="O28" s="49">
        <f>IF(E28&gt;0,(N28/E28)*100,"--")</f>
        <v>88.405036726128</v>
      </c>
      <c r="P28" s="43">
        <v>1.43</v>
      </c>
      <c r="Q28" s="24">
        <f>E28-N28</f>
        <v>221</v>
      </c>
      <c r="R28" s="49">
        <f>IF(E28&gt;0,(Q28/E28)*100,"--")</f>
        <v>11.594963273872</v>
      </c>
      <c r="S28" s="24">
        <v>221</v>
      </c>
      <c r="T28" s="67">
        <v>0</v>
      </c>
    </row>
    <row r="29" spans="1:20" ht="21" customHeight="1">
      <c r="A29" s="13" t="s">
        <v>22</v>
      </c>
      <c r="B29" s="25">
        <v>1330</v>
      </c>
      <c r="C29" s="25">
        <v>169</v>
      </c>
      <c r="D29" s="25">
        <v>294</v>
      </c>
      <c r="E29" s="24">
        <f>SUM(B29:D29)</f>
        <v>1793</v>
      </c>
      <c r="F29" s="25">
        <v>559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559</v>
      </c>
      <c r="M29" s="25">
        <v>1046</v>
      </c>
      <c r="N29" s="24">
        <f>SUM(L29,M29)</f>
        <v>1605</v>
      </c>
      <c r="O29" s="49">
        <f>IF(E29&gt;0,(N29/E29)*100,"--")</f>
        <v>89.5147796988288</v>
      </c>
      <c r="P29" s="43">
        <v>1.95</v>
      </c>
      <c r="Q29" s="24">
        <f>E29-N29</f>
        <v>188</v>
      </c>
      <c r="R29" s="49">
        <f>IF(E29&gt;0,(Q29/E29)*100,"--")</f>
        <v>10.4852203011712</v>
      </c>
      <c r="S29" s="24">
        <v>188</v>
      </c>
      <c r="T29" s="67">
        <v>0</v>
      </c>
    </row>
    <row r="30" spans="1:20" ht="21" customHeight="1">
      <c r="A30" s="13" t="s">
        <v>23</v>
      </c>
      <c r="B30" s="25">
        <v>1270</v>
      </c>
      <c r="C30" s="25">
        <v>159</v>
      </c>
      <c r="D30" s="25">
        <v>247</v>
      </c>
      <c r="E30" s="24">
        <f>SUM(B30:D30)</f>
        <v>1676</v>
      </c>
      <c r="F30" s="25">
        <v>458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458</v>
      </c>
      <c r="M30" s="25">
        <v>1030</v>
      </c>
      <c r="N30" s="24">
        <f>SUM(L30,M30)</f>
        <v>1488</v>
      </c>
      <c r="O30" s="49">
        <f>IF(E30&gt;0,(N30/E30)*100,"--")</f>
        <v>88.7828162291169</v>
      </c>
      <c r="P30" s="43">
        <v>1.51</v>
      </c>
      <c r="Q30" s="24">
        <f>E30-N30</f>
        <v>188</v>
      </c>
      <c r="R30" s="49">
        <f>IF(E30&gt;0,(Q30/E30)*100,"--")</f>
        <v>11.2171837708831</v>
      </c>
      <c r="S30" s="24">
        <v>188</v>
      </c>
      <c r="T30" s="67">
        <v>0</v>
      </c>
    </row>
    <row r="31" spans="1:20" ht="21" customHeight="1">
      <c r="A31" s="13" t="s">
        <v>24</v>
      </c>
      <c r="B31" s="25">
        <v>1595</v>
      </c>
      <c r="C31" s="25">
        <v>162</v>
      </c>
      <c r="D31" s="25">
        <v>532</v>
      </c>
      <c r="E31" s="24">
        <f>SUM(B31:D31)</f>
        <v>2289</v>
      </c>
      <c r="F31" s="25">
        <v>870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870</v>
      </c>
      <c r="M31" s="25">
        <v>1209</v>
      </c>
      <c r="N31" s="24">
        <f>SUM(L31,M31)</f>
        <v>2079</v>
      </c>
      <c r="O31" s="49">
        <f>IF(E31&gt;0,(N31/E31)*100,"--")</f>
        <v>90.8256880733945</v>
      </c>
      <c r="P31" s="43">
        <v>1.84</v>
      </c>
      <c r="Q31" s="24">
        <f>E31-N31</f>
        <v>210</v>
      </c>
      <c r="R31" s="49">
        <f>IF(E31&gt;0,(Q31/E31)*100,"--")</f>
        <v>9.17431192660551</v>
      </c>
      <c r="S31" s="24">
        <v>210</v>
      </c>
      <c r="T31" s="67">
        <v>0</v>
      </c>
    </row>
    <row r="32" spans="1:20" ht="21" customHeight="1">
      <c r="A32" s="13" t="s">
        <v>25</v>
      </c>
      <c r="B32" s="25">
        <v>1473</v>
      </c>
      <c r="C32" s="25">
        <v>228</v>
      </c>
      <c r="D32" s="25">
        <v>379</v>
      </c>
      <c r="E32" s="24">
        <f>SUM(B32:D32)</f>
        <v>2080</v>
      </c>
      <c r="F32" s="25">
        <v>641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641</v>
      </c>
      <c r="M32" s="25">
        <v>1184</v>
      </c>
      <c r="N32" s="24">
        <f>SUM(L32,M32)</f>
        <v>1825</v>
      </c>
      <c r="O32" s="49">
        <f>IF(E32&gt;0,(N32/E32)*100,"--")</f>
        <v>87.7403846153846</v>
      </c>
      <c r="P32" s="43">
        <v>1.58</v>
      </c>
      <c r="Q32" s="24">
        <f>E32-N32</f>
        <v>255</v>
      </c>
      <c r="R32" s="49">
        <f>IF(E32&gt;0,(Q32/E32)*100,"--")</f>
        <v>12.2596153846154</v>
      </c>
      <c r="S32" s="24">
        <v>255</v>
      </c>
      <c r="T32" s="67">
        <v>0</v>
      </c>
    </row>
    <row r="33" spans="1:20" ht="21" customHeight="1">
      <c r="A33" s="13" t="s">
        <v>26</v>
      </c>
      <c r="B33" s="25">
        <v>1458</v>
      </c>
      <c r="C33" s="25">
        <v>150</v>
      </c>
      <c r="D33" s="25">
        <v>473</v>
      </c>
      <c r="E33" s="24">
        <f>SUM(B33:D33)</f>
        <v>2081</v>
      </c>
      <c r="F33" s="25">
        <v>647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647</v>
      </c>
      <c r="M33" s="25">
        <v>1213</v>
      </c>
      <c r="N33" s="24">
        <f>SUM(L33,M33)</f>
        <v>1860</v>
      </c>
      <c r="O33" s="49">
        <f>IF(E33&gt;0,(N33/E33)*100,"--")</f>
        <v>89.3801057184046</v>
      </c>
      <c r="P33" s="43">
        <v>1.49</v>
      </c>
      <c r="Q33" s="24">
        <f>E33-N33</f>
        <v>221</v>
      </c>
      <c r="R33" s="49">
        <f>IF(E33&gt;0,(Q33/E33)*100,"--")</f>
        <v>10.6198942815954</v>
      </c>
      <c r="S33" s="24">
        <v>221</v>
      </c>
      <c r="T33" s="67">
        <v>0</v>
      </c>
    </row>
    <row r="34" spans="1:20" ht="21" customHeight="1">
      <c r="A34" s="13" t="s">
        <v>27</v>
      </c>
      <c r="B34" s="25">
        <v>1441</v>
      </c>
      <c r="C34" s="25">
        <v>131</v>
      </c>
      <c r="D34" s="25">
        <v>452</v>
      </c>
      <c r="E34" s="24">
        <f>SUM(B34:D34)</f>
        <v>2024</v>
      </c>
      <c r="F34" s="25">
        <v>694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694</v>
      </c>
      <c r="M34" s="25">
        <v>1121</v>
      </c>
      <c r="N34" s="24">
        <f>SUM(L34,M34)</f>
        <v>1815</v>
      </c>
      <c r="O34" s="49">
        <f>IF(E34&gt;0,(N34/E34)*100,"--")</f>
        <v>89.6739130434783</v>
      </c>
      <c r="P34" s="43">
        <v>1.67</v>
      </c>
      <c r="Q34" s="24">
        <f>E34-N34</f>
        <v>209</v>
      </c>
      <c r="R34" s="49">
        <f>IF(E34&gt;0,(Q34/E34)*100,"--")</f>
        <v>10.3260869565217</v>
      </c>
      <c r="S34" s="24">
        <v>209</v>
      </c>
      <c r="T34" s="67">
        <v>0</v>
      </c>
    </row>
    <row r="35" spans="1:20" ht="21" customHeight="1">
      <c r="A35" s="13" t="s">
        <v>28</v>
      </c>
      <c r="B35" s="25">
        <v>1476</v>
      </c>
      <c r="C35" s="25">
        <v>119</v>
      </c>
      <c r="D35" s="25">
        <v>415</v>
      </c>
      <c r="E35" s="24">
        <f>SUM(B35:D35)</f>
        <v>2010</v>
      </c>
      <c r="F35" s="25">
        <v>699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699</v>
      </c>
      <c r="M35" s="25">
        <v>1165</v>
      </c>
      <c r="N35" s="24">
        <f>SUM(L35,M35)</f>
        <v>1864</v>
      </c>
      <c r="O35" s="49">
        <f>IF(E35&gt;0,(N35/E35)*100,"--")</f>
        <v>92.7363184079602</v>
      </c>
      <c r="P35" s="43">
        <v>1.46</v>
      </c>
      <c r="Q35" s="24">
        <f>E35-N35</f>
        <v>146</v>
      </c>
      <c r="R35" s="49">
        <f>IF(E35&gt;0,(Q35/E35)*100,"--")</f>
        <v>7.2636815920398</v>
      </c>
      <c r="S35" s="24">
        <v>146</v>
      </c>
      <c r="T35" s="67">
        <v>0</v>
      </c>
    </row>
    <row r="36" spans="1:20" ht="21" customHeight="1">
      <c r="A36" s="13" t="s">
        <v>29</v>
      </c>
      <c r="B36" s="25">
        <v>1092</v>
      </c>
      <c r="C36" s="25">
        <v>140</v>
      </c>
      <c r="D36" s="25">
        <v>211</v>
      </c>
      <c r="E36" s="24">
        <f>SUM(B36:D36)</f>
        <v>1443</v>
      </c>
      <c r="F36" s="25">
        <v>411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411</v>
      </c>
      <c r="M36" s="25">
        <v>898</v>
      </c>
      <c r="N36" s="24">
        <f>SUM(L36,M36)</f>
        <v>1309</v>
      </c>
      <c r="O36" s="49">
        <f>IF(E36&gt;0,(N36/E36)*100,"--")</f>
        <v>90.7137907137907</v>
      </c>
      <c r="P36" s="43">
        <v>2.02</v>
      </c>
      <c r="Q36" s="24">
        <f>E36-N36</f>
        <v>134</v>
      </c>
      <c r="R36" s="49">
        <f>IF(E36&gt;0,(Q36/E36)*100,"--")</f>
        <v>9.28620928620929</v>
      </c>
      <c r="S36" s="24">
        <v>134</v>
      </c>
      <c r="T36" s="67">
        <v>0</v>
      </c>
    </row>
    <row r="37" spans="1:20" ht="21" customHeight="1">
      <c r="A37" s="13" t="s">
        <v>30</v>
      </c>
      <c r="B37" s="25">
        <v>1615</v>
      </c>
      <c r="C37" s="25">
        <v>180</v>
      </c>
      <c r="D37" s="25">
        <v>530</v>
      </c>
      <c r="E37" s="24">
        <f>SUM(B37:D37)</f>
        <v>2325</v>
      </c>
      <c r="F37" s="25">
        <v>734</v>
      </c>
      <c r="G37" s="43">
        <f>IF($L37&gt;0,(F37/$L37)*100,"--")</f>
        <v>97.6063829787234</v>
      </c>
      <c r="H37" s="24">
        <v>18</v>
      </c>
      <c r="I37" s="49">
        <f>IF($L37&gt;0,(H37/$L37)*100,"--")</f>
        <v>2.3936170212766</v>
      </c>
      <c r="J37" s="24">
        <v>0</v>
      </c>
      <c r="K37" s="49">
        <f>IF($L37&gt;0,(J37/$L37)*100,"--")</f>
        <v>0</v>
      </c>
      <c r="L37" s="24">
        <f>SUM(F37,H37,J37)</f>
        <v>752</v>
      </c>
      <c r="M37" s="25">
        <v>1317</v>
      </c>
      <c r="N37" s="24">
        <f>SUM(L37,M37)</f>
        <v>2069</v>
      </c>
      <c r="O37" s="49">
        <f>IF(E37&gt;0,(N37/E37)*100,"--")</f>
        <v>88.989247311828</v>
      </c>
      <c r="P37" s="43">
        <v>1.99</v>
      </c>
      <c r="Q37" s="24">
        <f>E37-N37</f>
        <v>256</v>
      </c>
      <c r="R37" s="49">
        <f>IF(E37&gt;0,(Q37/E37)*100,"--")</f>
        <v>11.010752688172</v>
      </c>
      <c r="S37" s="24">
        <v>252</v>
      </c>
      <c r="T37" s="67">
        <v>4</v>
      </c>
    </row>
    <row r="38" spans="1:20" ht="21" customHeight="1">
      <c r="A38" s="13" t="s">
        <v>31</v>
      </c>
      <c r="B38" s="25">
        <v>1003</v>
      </c>
      <c r="C38" s="25">
        <v>93</v>
      </c>
      <c r="D38" s="25">
        <v>132</v>
      </c>
      <c r="E38" s="24">
        <f>SUM(B38:D38)</f>
        <v>1228</v>
      </c>
      <c r="F38" s="25">
        <v>269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269</v>
      </c>
      <c r="M38" s="25">
        <v>822</v>
      </c>
      <c r="N38" s="24">
        <f>SUM(L38,M38)</f>
        <v>1091</v>
      </c>
      <c r="O38" s="49">
        <f>IF(E38&gt;0,(N38/E38)*100,"--")</f>
        <v>88.8436482084691</v>
      </c>
      <c r="P38" s="43">
        <v>1.58</v>
      </c>
      <c r="Q38" s="24">
        <f>E38-N38</f>
        <v>137</v>
      </c>
      <c r="R38" s="49">
        <f>IF(E38&gt;0,(Q38/E38)*100,"--")</f>
        <v>11.1563517915309</v>
      </c>
      <c r="S38" s="24">
        <v>137</v>
      </c>
      <c r="T38" s="67">
        <v>0</v>
      </c>
    </row>
    <row r="39" spans="1:20" ht="21" customHeight="1">
      <c r="A39" s="14" t="s">
        <v>32</v>
      </c>
      <c r="B39" s="26">
        <v>1213</v>
      </c>
      <c r="C39" s="26">
        <v>143</v>
      </c>
      <c r="D39" s="26">
        <v>184</v>
      </c>
      <c r="E39" s="24">
        <f>SUM(B39:D39)</f>
        <v>1540</v>
      </c>
      <c r="F39" s="26">
        <v>381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381</v>
      </c>
      <c r="M39" s="26">
        <v>952</v>
      </c>
      <c r="N39" s="24">
        <f>SUM(L39,M39)</f>
        <v>1333</v>
      </c>
      <c r="O39" s="49">
        <f>IF(E39&gt;0,(N39/E39)*100,"--")</f>
        <v>86.5584415584416</v>
      </c>
      <c r="P39" s="65">
        <v>1.66</v>
      </c>
      <c r="Q39" s="24">
        <f>E39-N39</f>
        <v>207</v>
      </c>
      <c r="R39" s="49">
        <f>IF(E39&gt;0,(Q39/E39)*100,"--")</f>
        <v>13.4415584415584</v>
      </c>
      <c r="S39" s="47">
        <v>206</v>
      </c>
      <c r="T39" s="72">
        <v>1</v>
      </c>
    </row>
    <row r="40" spans="1:20" ht="21" customHeight="1">
      <c r="A40" s="14" t="s">
        <v>33</v>
      </c>
      <c r="B40" s="26">
        <v>1078</v>
      </c>
      <c r="C40" s="26">
        <v>138</v>
      </c>
      <c r="D40" s="26">
        <v>252</v>
      </c>
      <c r="E40" s="24">
        <f>SUM(B40:D40)</f>
        <v>1468</v>
      </c>
      <c r="F40" s="26">
        <v>334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334</v>
      </c>
      <c r="M40" s="26">
        <v>977</v>
      </c>
      <c r="N40" s="24">
        <f>SUM(L40,M40)</f>
        <v>1311</v>
      </c>
      <c r="O40" s="49">
        <f>IF(E40&gt;0,(N40/E40)*100,"--")</f>
        <v>89.3051771117166</v>
      </c>
      <c r="P40" s="65">
        <v>1.59</v>
      </c>
      <c r="Q40" s="24">
        <f>E40-N40</f>
        <v>157</v>
      </c>
      <c r="R40" s="49">
        <f>IF(E40&gt;0,(Q40/E40)*100,"--")</f>
        <v>10.6948228882834</v>
      </c>
      <c r="S40" s="47">
        <v>157</v>
      </c>
      <c r="T40" s="72">
        <v>0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