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USER\Downloads\1091015\"/>
    </mc:Choice>
  </mc:AlternateContent>
  <xr:revisionPtr revIDLastSave="0" documentId="13_ncr:1_{2DD63D73-0FD5-48ED-88BE-721AE996DF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一般公文統計" sheetId="1" r:id="rId1"/>
    <sheet name="編表說明" sheetId="2" r:id="rId2"/>
  </sheets>
  <calcPr calcId="181029"/>
</workbook>
</file>

<file path=xl/calcChain.xml><?xml version="1.0" encoding="utf-8"?>
<calcChain xmlns="http://schemas.openxmlformats.org/spreadsheetml/2006/main">
  <c r="N40" i="1" l="1"/>
  <c r="L40" i="1"/>
  <c r="K40" i="1" s="1"/>
  <c r="G40" i="1"/>
  <c r="E40" i="1"/>
  <c r="O39" i="1"/>
  <c r="N39" i="1"/>
  <c r="L39" i="1"/>
  <c r="K39" i="1" s="1"/>
  <c r="I39" i="1"/>
  <c r="G39" i="1"/>
  <c r="E39" i="1"/>
  <c r="Q38" i="1"/>
  <c r="O38" i="1"/>
  <c r="N38" i="1"/>
  <c r="L38" i="1"/>
  <c r="K38" i="1"/>
  <c r="I38" i="1"/>
  <c r="G38" i="1"/>
  <c r="E38" i="1"/>
  <c r="R38" i="1" s="1"/>
  <c r="L37" i="1"/>
  <c r="K37" i="1" s="1"/>
  <c r="E37" i="1"/>
  <c r="N36" i="1"/>
  <c r="L36" i="1"/>
  <c r="K36" i="1" s="1"/>
  <c r="G36" i="1"/>
  <c r="E36" i="1"/>
  <c r="O35" i="1"/>
  <c r="N35" i="1"/>
  <c r="L35" i="1"/>
  <c r="K35" i="1" s="1"/>
  <c r="I35" i="1"/>
  <c r="G35" i="1"/>
  <c r="E35" i="1"/>
  <c r="Q34" i="1"/>
  <c r="O34" i="1"/>
  <c r="N34" i="1"/>
  <c r="L34" i="1"/>
  <c r="K34" i="1"/>
  <c r="I34" i="1"/>
  <c r="G34" i="1"/>
  <c r="E34" i="1"/>
  <c r="R34" i="1" s="1"/>
  <c r="L33" i="1"/>
  <c r="K33" i="1" s="1"/>
  <c r="E33" i="1"/>
  <c r="N32" i="1"/>
  <c r="L32" i="1"/>
  <c r="K32" i="1" s="1"/>
  <c r="G32" i="1"/>
  <c r="E32" i="1"/>
  <c r="O31" i="1"/>
  <c r="N31" i="1"/>
  <c r="L31" i="1"/>
  <c r="K31" i="1" s="1"/>
  <c r="I31" i="1"/>
  <c r="G31" i="1"/>
  <c r="E31" i="1"/>
  <c r="Q30" i="1"/>
  <c r="O30" i="1"/>
  <c r="N30" i="1"/>
  <c r="L30" i="1"/>
  <c r="K30" i="1"/>
  <c r="I30" i="1"/>
  <c r="G30" i="1"/>
  <c r="E30" i="1"/>
  <c r="R30" i="1" s="1"/>
  <c r="L29" i="1"/>
  <c r="K29" i="1" s="1"/>
  <c r="E29" i="1"/>
  <c r="N28" i="1"/>
  <c r="L28" i="1"/>
  <c r="K28" i="1" s="1"/>
  <c r="G28" i="1"/>
  <c r="E28" i="1"/>
  <c r="O27" i="1"/>
  <c r="N27" i="1"/>
  <c r="L27" i="1"/>
  <c r="K27" i="1" s="1"/>
  <c r="I27" i="1"/>
  <c r="G27" i="1"/>
  <c r="E27" i="1"/>
  <c r="Q26" i="1"/>
  <c r="O26" i="1"/>
  <c r="N26" i="1"/>
  <c r="L26" i="1"/>
  <c r="K26" i="1"/>
  <c r="I26" i="1"/>
  <c r="G26" i="1"/>
  <c r="E26" i="1"/>
  <c r="R26" i="1" s="1"/>
  <c r="L25" i="1"/>
  <c r="K25" i="1" s="1"/>
  <c r="E25" i="1"/>
  <c r="N24" i="1"/>
  <c r="L24" i="1"/>
  <c r="K24" i="1" s="1"/>
  <c r="G24" i="1"/>
  <c r="E24" i="1"/>
  <c r="O23" i="1"/>
  <c r="N23" i="1"/>
  <c r="L23" i="1"/>
  <c r="K23" i="1" s="1"/>
  <c r="I23" i="1"/>
  <c r="G23" i="1"/>
  <c r="E23" i="1"/>
  <c r="Q22" i="1"/>
  <c r="O22" i="1"/>
  <c r="N22" i="1"/>
  <c r="L22" i="1"/>
  <c r="K22" i="1"/>
  <c r="I22" i="1"/>
  <c r="G22" i="1"/>
  <c r="E22" i="1"/>
  <c r="R22" i="1" s="1"/>
  <c r="L21" i="1"/>
  <c r="K21" i="1" s="1"/>
  <c r="E21" i="1"/>
  <c r="N20" i="1"/>
  <c r="L20" i="1"/>
  <c r="K20" i="1" s="1"/>
  <c r="G20" i="1"/>
  <c r="E20" i="1"/>
  <c r="O19" i="1"/>
  <c r="N19" i="1"/>
  <c r="L19" i="1"/>
  <c r="K19" i="1" s="1"/>
  <c r="I19" i="1"/>
  <c r="G19" i="1"/>
  <c r="E19" i="1"/>
  <c r="Q18" i="1"/>
  <c r="O18" i="1"/>
  <c r="N18" i="1"/>
  <c r="L18" i="1"/>
  <c r="K18" i="1"/>
  <c r="I18" i="1"/>
  <c r="G18" i="1"/>
  <c r="E18" i="1"/>
  <c r="R18" i="1" s="1"/>
  <c r="L17" i="1"/>
  <c r="K17" i="1" s="1"/>
  <c r="E17" i="1"/>
  <c r="N16" i="1"/>
  <c r="L16" i="1"/>
  <c r="K16" i="1" s="1"/>
  <c r="G16" i="1"/>
  <c r="E16" i="1"/>
  <c r="O15" i="1"/>
  <c r="N15" i="1"/>
  <c r="L15" i="1"/>
  <c r="K15" i="1" s="1"/>
  <c r="I15" i="1"/>
  <c r="G15" i="1"/>
  <c r="E15" i="1"/>
  <c r="Q14" i="1"/>
  <c r="O14" i="1"/>
  <c r="N14" i="1"/>
  <c r="L14" i="1"/>
  <c r="K14" i="1"/>
  <c r="I14" i="1"/>
  <c r="G14" i="1"/>
  <c r="E14" i="1"/>
  <c r="R14" i="1" s="1"/>
  <c r="L13" i="1"/>
  <c r="K13" i="1" s="1"/>
  <c r="E13" i="1"/>
  <c r="N12" i="1"/>
  <c r="L12" i="1"/>
  <c r="K12" i="1" s="1"/>
  <c r="G12" i="1"/>
  <c r="E12" i="1"/>
  <c r="T11" i="1"/>
  <c r="S11" i="1"/>
  <c r="M11" i="1"/>
  <c r="J11" i="1"/>
  <c r="H11" i="1"/>
  <c r="F11" i="1"/>
  <c r="E11" i="1"/>
  <c r="D11" i="1"/>
  <c r="C11" i="1"/>
  <c r="B11" i="1"/>
  <c r="I12" i="1" l="1"/>
  <c r="O12" i="1"/>
  <c r="G13" i="1"/>
  <c r="N13" i="1"/>
  <c r="Q13" i="1" s="1"/>
  <c r="R13" i="1" s="1"/>
  <c r="Q15" i="1"/>
  <c r="R15" i="1" s="1"/>
  <c r="I16" i="1"/>
  <c r="O16" i="1"/>
  <c r="G17" i="1"/>
  <c r="N17" i="1"/>
  <c r="Q17" i="1" s="1"/>
  <c r="R17" i="1" s="1"/>
  <c r="Q19" i="1"/>
  <c r="R19" i="1" s="1"/>
  <c r="I20" i="1"/>
  <c r="O20" i="1"/>
  <c r="G21" i="1"/>
  <c r="N21" i="1"/>
  <c r="Q21" i="1" s="1"/>
  <c r="R21" i="1" s="1"/>
  <c r="Q23" i="1"/>
  <c r="R23" i="1" s="1"/>
  <c r="I24" i="1"/>
  <c r="O24" i="1"/>
  <c r="G25" i="1"/>
  <c r="N25" i="1"/>
  <c r="Q25" i="1" s="1"/>
  <c r="R25" i="1" s="1"/>
  <c r="Q27" i="1"/>
  <c r="R27" i="1" s="1"/>
  <c r="I28" i="1"/>
  <c r="O28" i="1"/>
  <c r="G29" i="1"/>
  <c r="N29" i="1"/>
  <c r="Q29" i="1" s="1"/>
  <c r="R29" i="1" s="1"/>
  <c r="Q31" i="1"/>
  <c r="R31" i="1" s="1"/>
  <c r="I32" i="1"/>
  <c r="O32" i="1"/>
  <c r="G33" i="1"/>
  <c r="N33" i="1"/>
  <c r="Q33" i="1" s="1"/>
  <c r="R33" i="1" s="1"/>
  <c r="Q35" i="1"/>
  <c r="R35" i="1" s="1"/>
  <c r="I36" i="1"/>
  <c r="O36" i="1"/>
  <c r="G37" i="1"/>
  <c r="N37" i="1"/>
  <c r="Q37" i="1" s="1"/>
  <c r="R37" i="1" s="1"/>
  <c r="Q39" i="1"/>
  <c r="R39" i="1" s="1"/>
  <c r="I40" i="1"/>
  <c r="O40" i="1"/>
  <c r="Q12" i="1"/>
  <c r="R12" i="1" s="1"/>
  <c r="I13" i="1"/>
  <c r="O13" i="1"/>
  <c r="Q16" i="1"/>
  <c r="R16" i="1" s="1"/>
  <c r="I17" i="1"/>
  <c r="O17" i="1"/>
  <c r="Q20" i="1"/>
  <c r="R20" i="1" s="1"/>
  <c r="I21" i="1"/>
  <c r="O21" i="1"/>
  <c r="Q24" i="1"/>
  <c r="R24" i="1" s="1"/>
  <c r="I25" i="1"/>
  <c r="O25" i="1"/>
  <c r="Q28" i="1"/>
  <c r="R28" i="1" s="1"/>
  <c r="I29" i="1"/>
  <c r="O29" i="1"/>
  <c r="Q32" i="1"/>
  <c r="R32" i="1" s="1"/>
  <c r="I33" i="1"/>
  <c r="O33" i="1"/>
  <c r="Q36" i="1"/>
  <c r="R36" i="1" s="1"/>
  <c r="I37" i="1"/>
  <c r="O37" i="1"/>
  <c r="Q40" i="1"/>
  <c r="R40" i="1" s="1"/>
  <c r="L11" i="1"/>
  <c r="N11" i="1" l="1"/>
  <c r="O11" i="1" s="1"/>
  <c r="K11" i="1"/>
  <c r="G11" i="1"/>
  <c r="I11" i="1"/>
  <c r="Q11" i="1"/>
  <c r="R11" i="1" s="1"/>
</calcChain>
</file>

<file path=xl/sharedStrings.xml><?xml version="1.0" encoding="utf-8"?>
<sst xmlns="http://schemas.openxmlformats.org/spreadsheetml/2006/main" count="133" uniqueCount="124">
  <si>
    <t>公開類</t>
  </si>
  <si>
    <t>月報</t>
  </si>
  <si>
    <t>臺中市政府各區公所一般公文統計表</t>
  </si>
  <si>
    <t>中華民國109年9月</t>
  </si>
  <si>
    <t>各區公所合計</t>
  </si>
  <si>
    <t>中區區公所</t>
  </si>
  <si>
    <t>東區區公所</t>
  </si>
  <si>
    <t>西區區公所</t>
  </si>
  <si>
    <t>南區區公所</t>
  </si>
  <si>
    <t>北區區公所</t>
  </si>
  <si>
    <t>西屯區公所</t>
  </si>
  <si>
    <t>南屯區公所</t>
  </si>
  <si>
    <t>北屯區公所</t>
  </si>
  <si>
    <t>豐原區公所</t>
  </si>
  <si>
    <t>大里區公所</t>
  </si>
  <si>
    <t>太平區公所</t>
  </si>
  <si>
    <t>清水區公所</t>
  </si>
  <si>
    <t>沙鹿區公所</t>
  </si>
  <si>
    <t>大甲區公所</t>
  </si>
  <si>
    <t>東勢區公所</t>
  </si>
  <si>
    <t>梧棲區公所</t>
  </si>
  <si>
    <t>烏日區公所</t>
  </si>
  <si>
    <t>神岡區公所</t>
  </si>
  <si>
    <t>大肚區公所</t>
  </si>
  <si>
    <t>大雅區公所</t>
  </si>
  <si>
    <t>后里區公所</t>
  </si>
  <si>
    <t>霧峰區公所</t>
  </si>
  <si>
    <t>潭子區公所</t>
  </si>
  <si>
    <t>龍井區公所</t>
  </si>
  <si>
    <t>外埔區公所</t>
  </si>
  <si>
    <t>和平區公所</t>
  </si>
  <si>
    <t>石岡區公所</t>
  </si>
  <si>
    <t>大安區公所</t>
  </si>
  <si>
    <t>新社區公所</t>
  </si>
  <si>
    <t>填表</t>
  </si>
  <si>
    <t>資料來源：</t>
  </si>
  <si>
    <t>資料說明：</t>
  </si>
  <si>
    <t>填表說明：</t>
  </si>
  <si>
    <t>次月15日</t>
  </si>
  <si>
    <t>應辦公文</t>
  </si>
  <si>
    <t>本月份
新收件數</t>
  </si>
  <si>
    <t>﹝1﹞</t>
  </si>
  <si>
    <t>未使用本府公文整合資訊系統之機關未列入本統計表。</t>
  </si>
  <si>
    <t>前填報</t>
  </si>
  <si>
    <t>截至上月待辦件數</t>
  </si>
  <si>
    <t>﹝2﹞</t>
  </si>
  <si>
    <t>本月創稿數</t>
  </si>
  <si>
    <t>﹝3﹞</t>
  </si>
  <si>
    <t>審核</t>
  </si>
  <si>
    <t>合計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</si>
  <si>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</si>
  <si>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</si>
  <si>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</si>
  <si>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</si>
  <si>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</si>
  <si>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</si>
  <si>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</si>
  <si>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</si>
  <si>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</si>
  <si>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</si>
  <si>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</si>
  <si>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</si>
  <si>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</si>
  <si>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</si>
  <si>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</si>
  <si>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</si>
  <si>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</si>
  <si>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</si>
  <si>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</si>
  <si>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</si>
  <si>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</si>
  <si>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</si>
  <si>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</si>
  <si>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</si>
  <si>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</si>
  <si>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</si>
  <si>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</si>
  <si>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</si>
  <si>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</si>
  <si>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臺中市政府研究發展考核委員會</t>
  </si>
  <si>
    <t>30280-07-02-2</t>
  </si>
  <si>
    <t>發文平均使用日數</t>
  </si>
  <si>
    <t>﹝11﹞</t>
  </si>
  <si>
    <t>中華民國 109 年  10  月  7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</si>
  <si>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</si>
  <si>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</si>
  <si>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</si>
  <si>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</si>
  <si>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</si>
  <si>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</si>
  <si>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</si>
  <si>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</si>
  <si>
    <t>臺中市政府各區公所一般公文統計表編製說明</t>
  </si>
  <si>
    <t>一、統計範圍：本府各區公所。</t>
  </si>
  <si>
    <t>二、統計標準時間：以每月1日至月底之事實為準。</t>
  </si>
  <si>
    <t>三、分類標準：</t>
  </si>
  <si>
    <t>四、統計項目定義：</t>
  </si>
  <si>
    <t>1、橫向為應辦公文、辦結公文、待辦公文之各項統計項目。</t>
  </si>
  <si>
    <t>2、縱向為機關名稱。</t>
  </si>
  <si>
    <t>1、本月份新收件數：係每月1日起至最後1日止之收文總數。</t>
  </si>
  <si>
    <t>2、截至上月待辦件數：截至上月底止仍未辦結而續於本月辦理之文件總數。</t>
  </si>
  <si>
    <t>3、本月創稿數：係每月1日起至最後1日止之創稿總數。</t>
  </si>
  <si>
    <t>4、本月應辦公文總數(1+2+3)：係「本月份新收件數」、「截至上月待辦件數」、「本月創稿數」之和。</t>
  </si>
  <si>
    <t>5、6日(含)以內辦結件數：自收文次日至辦結發文止，在6日以內完成者均屬之。</t>
  </si>
  <si>
    <t>占發文件數百分比(5/8)：係「6日以內辦結件數」與「發文件數」之比。</t>
  </si>
  <si>
    <t>百分比計算至小數第2位，第3位數採四捨五入，以下均同。</t>
  </si>
  <si>
    <t>6、6日以上至30日(含)辦結件數：自收文次日至辦結發文止，在6日以上(以6.01日起算)到30日間完成者均屬之。</t>
  </si>
  <si>
    <t>占發文件數百分比(6/8)：係「6日以上至30日(含)辦結件數」與「發文件數」之比。</t>
  </si>
  <si>
    <t>7、30日以上辦結件數：自收文次日至辦結發文止，在30日以上(以30.01日起算)完成者均屬之。</t>
  </si>
  <si>
    <t>占發文件數百分比(7/8)：係「30日以上辦結件數」與「發文件數」之比。</t>
  </si>
  <si>
    <t>8、發文件數小計(5+6+7)：係已結案發文之總數。</t>
  </si>
  <si>
    <t>9、存查件數：凡奉批存查案件均屬之。</t>
  </si>
  <si>
    <t>10、辦結件數總計（8+9）：發文件數與存查件數之和。</t>
  </si>
  <si>
    <t>占應辦公文總數百分比（10/4）：係「辦結件數」與「應辦公文總數」之比。</t>
  </si>
  <si>
    <t>11、發文平均使用日數：係發文使用日數之和，除以發文總件數，所得之商。</t>
  </si>
  <si>
    <t>日數計算至小數第2位，第3位數採四捨五入。</t>
  </si>
  <si>
    <t>12、待辦件數（4-10）：凡未辦理完成者均屬之，含未銷號者在內。其為「應辦公文總數」減「辦結件數」；亦為未逾辦理期限待辦件數與已逾辦理</t>
  </si>
  <si>
    <t>期限待辦件數之和。占應辦公文總數百分比（12/4）：「待辦件數」與「應辦公文總數」之比。</t>
  </si>
  <si>
    <t>13、未逾辦理期限待辦件數：凡未超過處理時限之待辦公文均屬之。</t>
  </si>
  <si>
    <t>14、已逾辦理期限待辦件數：凡超過處理時限之待辦公文均屬之。</t>
  </si>
  <si>
    <t>本會管制考核組依據「臺中市政府公文整合資訊系統」資料編製。</t>
    <phoneticPr fontId="16" type="noConversion"/>
  </si>
  <si>
    <t>本表編製1份，並依統計法規定永久保存，資料透過網際網路上傳至「臺中市公務統計行政管理系統」。</t>
    <phoneticPr fontId="16" type="noConversion"/>
  </si>
  <si>
    <t>五、資料蒐集方法及編製程序：本會管制考核組依據「臺中市政府公文整合資訊系統」資料編製。</t>
    <phoneticPr fontId="19" type="noConversion"/>
  </si>
  <si>
    <t>六、編送對象：本表編製1份，並依統計法規定永久保存，資料透過網際網路上傳至「臺中市公務統計行政管理系統」。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</si>
</sst>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#,##0_ "/>
    <numFmt numFmtId="178" formatCode="#,##0;\-#,##0;\-"/>
    <numFmt numFmtId="179" formatCode="#,##0.00;\-#,##0.00;\-"/>
    <numFmt numFmtId="180" formatCode="0.00_ "/>
  </numFmts>
  <fonts count="21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Times New Roman"/>
    </font>
    <font>
      <sz val="14"/>
      <color rgb="FF000000"/>
      <name val="Times New Roman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</font>
    <font>
      <sz val="12"/>
      <color theme="1"/>
      <name val="Times New Roman"/>
    </font>
    <font>
      <sz val="9"/>
      <color theme="1"/>
      <name val="標楷體"/>
      <family val="4"/>
      <charset val="136"/>
    </font>
    <font>
      <sz val="11"/>
      <color theme="1"/>
      <name val="Calibri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1" fillId="0" borderId="0" applyFill="0" applyBorder="0" applyProtection="0">
      <alignment vertical="center"/>
    </xf>
    <xf numFmtId="0" fontId="15" fillId="0" borderId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81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3" xfId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0" fillId="0" borderId="0" xfId="2" applyFont="1"/>
    <xf numFmtId="0" fontId="4" fillId="0" borderId="7" xfId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center" vertical="center" wrapText="1"/>
    </xf>
    <xf numFmtId="178" fontId="8" fillId="0" borderId="5" xfId="1" applyNumberFormat="1" applyFont="1" applyBorder="1" applyAlignment="1">
      <alignment horizontal="right" vertical="center"/>
    </xf>
    <xf numFmtId="178" fontId="9" fillId="0" borderId="5" xfId="3" applyNumberFormat="1" applyFont="1" applyBorder="1" applyAlignment="1">
      <alignment horizontal="right"/>
    </xf>
    <xf numFmtId="178" fontId="9" fillId="0" borderId="12" xfId="3" applyNumberFormat="1" applyFont="1" applyBorder="1" applyAlignment="1">
      <alignment horizontal="right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177" fontId="4" fillId="0" borderId="0" xfId="1" applyNumberFormat="1" applyFont="1" applyAlignment="1">
      <alignment horizontal="right" vertical="center" wrapText="1"/>
    </xf>
    <xf numFmtId="0" fontId="4" fillId="0" borderId="13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center" vertical="center" wrapText="1"/>
    </xf>
    <xf numFmtId="10" fontId="4" fillId="0" borderId="0" xfId="1" applyNumberFormat="1" applyFont="1" applyAlignment="1">
      <alignment horizontal="right" vertical="center"/>
    </xf>
    <xf numFmtId="9" fontId="10" fillId="0" borderId="5" xfId="4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180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13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right" vertical="center"/>
    </xf>
    <xf numFmtId="0" fontId="14" fillId="0" borderId="5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center" vertical="center" wrapText="1"/>
    </xf>
    <xf numFmtId="178" fontId="8" fillId="0" borderId="8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13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center" vertical="center" wrapText="1"/>
    </xf>
    <xf numFmtId="177" fontId="4" fillId="0" borderId="4" xfId="1" applyNumberFormat="1" applyFont="1" applyBorder="1" applyAlignment="1">
      <alignment horizontal="center" vertical="center" wrapText="1"/>
    </xf>
    <xf numFmtId="177" fontId="4" fillId="0" borderId="5" xfId="1" applyNumberFormat="1" applyFont="1" applyBorder="1" applyAlignment="1">
      <alignment horizontal="center" vertical="center" wrapText="1"/>
    </xf>
    <xf numFmtId="177" fontId="4" fillId="0" borderId="16" xfId="1" applyNumberFormat="1" applyFont="1" applyBorder="1" applyAlignment="1">
      <alignment horizontal="center" vertical="center" wrapText="1"/>
    </xf>
    <xf numFmtId="177" fontId="4" fillId="0" borderId="17" xfId="1" applyNumberFormat="1" applyFont="1" applyBorder="1" applyAlignment="1">
      <alignment horizontal="center" vertical="center" wrapText="1"/>
    </xf>
    <xf numFmtId="177" fontId="4" fillId="0" borderId="18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77" fontId="4" fillId="0" borderId="9" xfId="1" applyNumberFormat="1" applyFont="1" applyBorder="1" applyAlignment="1">
      <alignment horizontal="center" vertical="center" wrapText="1"/>
    </xf>
    <xf numFmtId="177" fontId="4" fillId="0" borderId="10" xfId="1" applyNumberFormat="1" applyFont="1" applyBorder="1" applyAlignment="1">
      <alignment horizontal="center" vertical="center" wrapText="1"/>
    </xf>
    <xf numFmtId="177" fontId="4" fillId="0" borderId="11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77" fontId="7" fillId="0" borderId="9" xfId="1" applyNumberFormat="1" applyFont="1" applyBorder="1" applyAlignment="1">
      <alignment horizontal="center" vertical="center" wrapText="1"/>
    </xf>
    <xf numFmtId="177" fontId="7" fillId="0" borderId="11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7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10" fontId="17" fillId="0" borderId="0" xfId="1" applyNumberFormat="1" applyFont="1" applyAlignment="1">
      <alignment horizontal="right" vertical="center"/>
    </xf>
    <xf numFmtId="180" fontId="17" fillId="0" borderId="0" xfId="1" applyNumberFormat="1" applyFont="1" applyAlignment="1">
      <alignment horizontal="right" vertical="center" wrapText="1"/>
    </xf>
    <xf numFmtId="0" fontId="17" fillId="0" borderId="0" xfId="1" applyFont="1" applyAlignment="1">
      <alignment horizontal="right" vertical="center" wrapText="1"/>
    </xf>
    <xf numFmtId="0" fontId="17" fillId="0" borderId="0" xfId="1" applyFont="1" applyAlignment="1">
      <alignment horizontal="left" vertical="center"/>
    </xf>
    <xf numFmtId="0" fontId="17" fillId="0" borderId="0" xfId="5" applyFont="1" applyAlignment="1"/>
    <xf numFmtId="0" fontId="20" fillId="0" borderId="0" xfId="5" applyFont="1" applyAlignment="1"/>
  </cellXfs>
  <cellStyles count="6">
    <cellStyle name="一般" xfId="0" builtinId="0"/>
    <cellStyle name="一般 2" xfId="1" xr:uid="{00000000-0005-0000-0000-000001000000}"/>
    <cellStyle name="一般 2 2" xfId="5" xr:uid="{117F96BA-72DC-4B89-B02C-313076B5A8C6}"/>
    <cellStyle name="一般 3" xfId="2" xr:uid="{00000000-0005-0000-0000-000002000000}"/>
    <cellStyle name="千分位 2" xfId="3" xr:uid="{00000000-0005-0000-0000-000003000000}"/>
    <cellStyle name="百分比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37" workbookViewId="0">
      <selection activeCell="C53" sqref="C53"/>
    </sheetView>
  </sheetViews>
  <sheetFormatPr defaultColWidth="8.88671875" defaultRowHeight="14.4" x14ac:dyDescent="0.3"/>
  <cols>
    <col min="1" max="1" width="16.33203125" customWidth="1"/>
    <col min="2" max="4" width="12.5546875" customWidth="1"/>
    <col min="5" max="5" width="14.33203125" customWidth="1"/>
    <col min="6" max="6" width="12.6640625" customWidth="1"/>
    <col min="7" max="7" width="11.44140625" customWidth="1"/>
    <col min="8" max="8" width="9.5546875" customWidth="1"/>
    <col min="9" max="9" width="11.88671875" customWidth="1"/>
    <col min="10" max="10" width="8" customWidth="1"/>
    <col min="11" max="11" width="11.44140625" customWidth="1"/>
    <col min="12" max="12" width="14.33203125" customWidth="1"/>
    <col min="13" max="15" width="12.5546875" customWidth="1"/>
    <col min="16" max="16" width="10.6640625" customWidth="1"/>
    <col min="17" max="17" width="10.109375" customWidth="1"/>
    <col min="18" max="18" width="10.88671875" customWidth="1"/>
    <col min="19" max="19" width="10.109375" customWidth="1"/>
    <col min="20" max="20" width="10.33203125" customWidth="1"/>
  </cols>
  <sheetData>
    <row r="1" spans="1:20" ht="19.95" customHeight="1" x14ac:dyDescent="0.3">
      <c r="A1" s="1" t="s">
        <v>0</v>
      </c>
      <c r="B1" s="10"/>
      <c r="C1" s="10"/>
      <c r="D1" s="2"/>
      <c r="E1" s="2"/>
      <c r="F1" s="2"/>
      <c r="G1" s="2"/>
      <c r="H1" s="22"/>
      <c r="I1" s="2"/>
      <c r="J1" s="22"/>
      <c r="K1" s="26"/>
      <c r="L1" s="26"/>
      <c r="M1" s="2"/>
      <c r="N1" s="2"/>
      <c r="O1" s="1" t="s">
        <v>76</v>
      </c>
      <c r="P1" s="49" t="s">
        <v>79</v>
      </c>
      <c r="Q1" s="49"/>
      <c r="R1" s="49"/>
      <c r="S1" s="49"/>
      <c r="T1" s="49"/>
    </row>
    <row r="2" spans="1:20" ht="19.8" x14ac:dyDescent="0.3">
      <c r="A2" s="1" t="s">
        <v>1</v>
      </c>
      <c r="B2" s="11" t="s">
        <v>38</v>
      </c>
      <c r="C2" s="18" t="s">
        <v>43</v>
      </c>
      <c r="D2" s="20"/>
      <c r="E2" s="20"/>
      <c r="F2" s="20"/>
      <c r="G2" s="20"/>
      <c r="H2" s="20"/>
      <c r="I2" s="41"/>
      <c r="J2" s="41"/>
      <c r="K2" s="41"/>
      <c r="L2" s="41"/>
      <c r="M2" s="41"/>
      <c r="N2" s="42"/>
      <c r="O2" s="1" t="s">
        <v>77</v>
      </c>
      <c r="P2" s="50" t="s">
        <v>80</v>
      </c>
      <c r="Q2" s="50"/>
      <c r="R2" s="50"/>
      <c r="S2" s="50"/>
      <c r="T2" s="50"/>
    </row>
    <row r="3" spans="1:20" ht="16.2" x14ac:dyDescent="0.3">
      <c r="A3" s="2"/>
      <c r="B3" s="2"/>
      <c r="C3" s="2"/>
      <c r="D3" s="2"/>
      <c r="E3" s="2"/>
      <c r="F3" s="2"/>
      <c r="G3" s="22"/>
      <c r="H3" s="2"/>
      <c r="I3" s="22"/>
      <c r="J3" s="2"/>
      <c r="K3" s="22"/>
      <c r="L3" s="2"/>
      <c r="M3" s="2"/>
      <c r="N3" s="2"/>
      <c r="O3" s="22"/>
      <c r="P3" s="2"/>
      <c r="Q3" s="2"/>
    </row>
    <row r="4" spans="1:20" ht="33" customHeight="1" x14ac:dyDescent="0.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33.6" customHeight="1" x14ac:dyDescent="0.3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9.8" x14ac:dyDescent="0.3">
      <c r="A6" s="3"/>
      <c r="B6" s="54" t="s">
        <v>39</v>
      </c>
      <c r="C6" s="55"/>
      <c r="D6" s="55"/>
      <c r="E6" s="56"/>
      <c r="F6" s="54" t="s">
        <v>52</v>
      </c>
      <c r="G6" s="55"/>
      <c r="H6" s="55"/>
      <c r="I6" s="55"/>
      <c r="J6" s="55"/>
      <c r="K6" s="55"/>
      <c r="L6" s="55"/>
      <c r="M6" s="55"/>
      <c r="N6" s="55"/>
      <c r="O6" s="55"/>
      <c r="P6" s="56"/>
      <c r="Q6" s="54" t="s">
        <v>84</v>
      </c>
      <c r="R6" s="55"/>
      <c r="S6" s="55"/>
      <c r="T6" s="55"/>
    </row>
    <row r="7" spans="1:20" ht="16.95" customHeight="1" x14ac:dyDescent="0.3">
      <c r="A7" s="4"/>
      <c r="B7" s="57" t="s">
        <v>40</v>
      </c>
      <c r="C7" s="57" t="s">
        <v>44</v>
      </c>
      <c r="D7" s="57" t="s">
        <v>46</v>
      </c>
      <c r="E7" s="21" t="s">
        <v>49</v>
      </c>
      <c r="F7" s="63" t="s">
        <v>53</v>
      </c>
      <c r="G7" s="69"/>
      <c r="H7" s="69"/>
      <c r="I7" s="69"/>
      <c r="J7" s="69"/>
      <c r="K7" s="64"/>
      <c r="L7" s="21" t="s">
        <v>67</v>
      </c>
      <c r="M7" s="57" t="s">
        <v>71</v>
      </c>
      <c r="N7" s="63" t="s">
        <v>73</v>
      </c>
      <c r="O7" s="64"/>
      <c r="P7" s="43" t="s">
        <v>81</v>
      </c>
      <c r="Q7" s="63" t="s">
        <v>84</v>
      </c>
      <c r="R7" s="64"/>
      <c r="S7" s="43" t="s">
        <v>88</v>
      </c>
      <c r="T7" s="46" t="s">
        <v>90</v>
      </c>
    </row>
    <row r="8" spans="1:20" ht="16.2" x14ac:dyDescent="0.3">
      <c r="A8" s="4"/>
      <c r="B8" s="58"/>
      <c r="C8" s="58"/>
      <c r="D8" s="58"/>
      <c r="E8" s="65" t="s">
        <v>50</v>
      </c>
      <c r="F8" s="63" t="s">
        <v>54</v>
      </c>
      <c r="G8" s="64"/>
      <c r="H8" s="67" t="s">
        <v>61</v>
      </c>
      <c r="I8" s="68"/>
      <c r="J8" s="70" t="s">
        <v>64</v>
      </c>
      <c r="K8" s="71"/>
      <c r="L8" s="65" t="s">
        <v>68</v>
      </c>
      <c r="M8" s="58"/>
      <c r="N8" s="60" t="s">
        <v>74</v>
      </c>
      <c r="O8" s="61"/>
      <c r="P8" s="44"/>
      <c r="Q8" s="60" t="s">
        <v>85</v>
      </c>
      <c r="R8" s="61"/>
      <c r="S8" s="44"/>
      <c r="T8" s="47"/>
    </row>
    <row r="9" spans="1:20" ht="16.2" x14ac:dyDescent="0.3">
      <c r="A9" s="4"/>
      <c r="B9" s="59"/>
      <c r="C9" s="59"/>
      <c r="D9" s="59"/>
      <c r="E9" s="66"/>
      <c r="F9" s="21" t="s">
        <v>55</v>
      </c>
      <c r="G9" s="23" t="s">
        <v>57</v>
      </c>
      <c r="H9" s="21" t="s">
        <v>55</v>
      </c>
      <c r="I9" s="23" t="s">
        <v>57</v>
      </c>
      <c r="J9" s="21" t="s">
        <v>55</v>
      </c>
      <c r="K9" s="23" t="s">
        <v>57</v>
      </c>
      <c r="L9" s="66"/>
      <c r="M9" s="59"/>
      <c r="N9" s="21" t="s">
        <v>55</v>
      </c>
      <c r="O9" s="33" t="s">
        <v>57</v>
      </c>
      <c r="P9" s="45"/>
      <c r="Q9" s="21" t="s">
        <v>55</v>
      </c>
      <c r="R9" s="33" t="s">
        <v>57</v>
      </c>
      <c r="S9" s="45"/>
      <c r="T9" s="48"/>
    </row>
    <row r="10" spans="1:20" ht="27.6" x14ac:dyDescent="0.3">
      <c r="A10" s="5"/>
      <c r="B10" s="12" t="s">
        <v>41</v>
      </c>
      <c r="C10" s="12" t="s">
        <v>45</v>
      </c>
      <c r="D10" s="12" t="s">
        <v>47</v>
      </c>
      <c r="E10" s="12" t="s">
        <v>51</v>
      </c>
      <c r="F10" s="12" t="s">
        <v>56</v>
      </c>
      <c r="G10" s="24" t="s">
        <v>58</v>
      </c>
      <c r="H10" s="12" t="s">
        <v>62</v>
      </c>
      <c r="I10" s="24" t="s">
        <v>63</v>
      </c>
      <c r="J10" s="12" t="s">
        <v>65</v>
      </c>
      <c r="K10" s="24" t="s">
        <v>66</v>
      </c>
      <c r="L10" s="12" t="s">
        <v>69</v>
      </c>
      <c r="M10" s="12" t="s">
        <v>72</v>
      </c>
      <c r="N10" s="12" t="s">
        <v>75</v>
      </c>
      <c r="O10" s="34" t="s">
        <v>78</v>
      </c>
      <c r="P10" s="12" t="s">
        <v>82</v>
      </c>
      <c r="Q10" s="12" t="s">
        <v>86</v>
      </c>
      <c r="R10" s="36" t="s">
        <v>87</v>
      </c>
      <c r="S10" s="12" t="s">
        <v>89</v>
      </c>
      <c r="T10" s="38" t="s">
        <v>91</v>
      </c>
    </row>
    <row r="11" spans="1:20" ht="21" customHeight="1" x14ac:dyDescent="0.3">
      <c r="A11" s="6" t="s">
        <v>4</v>
      </c>
      <c r="B11" s="13">
        <f>SUM(B12:B40)</f>
        <v>48224</v>
      </c>
      <c r="C11" s="13">
        <f>SUM(C12:C40)</f>
        <v>4870</v>
      </c>
      <c r="D11" s="13">
        <f>SUM(D12:D40)</f>
        <v>13507</v>
      </c>
      <c r="E11" s="13">
        <f>SUM(E12:E40)</f>
        <v>66601</v>
      </c>
      <c r="F11" s="13">
        <f>SUM(F12:F40)</f>
        <v>21975</v>
      </c>
      <c r="G11" s="25">
        <f t="shared" ref="G11:G40" si="0">IF($L11&gt;0,(F11/$L11)*100,"--")</f>
        <v>99.922699163332112</v>
      </c>
      <c r="H11" s="13">
        <f>SUM(H12:H40)</f>
        <v>17</v>
      </c>
      <c r="I11" s="29">
        <f t="shared" ref="I11:I40" si="1">IF($L11&gt;0,(H11/$L11)*100,"--")</f>
        <v>7.7300836667879236E-2</v>
      </c>
      <c r="J11" s="13">
        <f>SUM(J12:J40)</f>
        <v>0</v>
      </c>
      <c r="K11" s="29">
        <f t="shared" ref="K11:K40" si="2">IF($L11&gt;0,(J11/$L11)*100,"--")</f>
        <v>0</v>
      </c>
      <c r="L11" s="13">
        <f>SUM(L12:L40)</f>
        <v>21992</v>
      </c>
      <c r="M11" s="13">
        <f>SUM(M12:M40)</f>
        <v>38573</v>
      </c>
      <c r="N11" s="13">
        <f>SUM(N12:N40)</f>
        <v>60565</v>
      </c>
      <c r="O11" s="29">
        <f t="shared" ref="O11:O40" si="3">IF(E11&gt;0,(N11/E11)*100,"--")</f>
        <v>90.937073016921659</v>
      </c>
      <c r="P11" s="25">
        <v>1.6743715896689699</v>
      </c>
      <c r="Q11" s="13">
        <f>SUM(Q12:Q40)</f>
        <v>6036</v>
      </c>
      <c r="R11" s="29">
        <f t="shared" ref="R11:R40" si="4">IF(E11&gt;0,(Q11/E11)*100,"--")</f>
        <v>9.0629269830783308</v>
      </c>
      <c r="S11" s="37">
        <f>SUM(S12:S40)</f>
        <v>6029</v>
      </c>
      <c r="T11" s="39">
        <f>SUM(T12:T40)</f>
        <v>7</v>
      </c>
    </row>
    <row r="12" spans="1:20" ht="21" customHeight="1" x14ac:dyDescent="0.35">
      <c r="A12" s="7" t="s">
        <v>5</v>
      </c>
      <c r="B12" s="14">
        <v>1054</v>
      </c>
      <c r="C12" s="14">
        <v>92</v>
      </c>
      <c r="D12" s="14">
        <v>237</v>
      </c>
      <c r="E12" s="13">
        <f t="shared" ref="E12:E40" si="5">SUM(B12:D12)</f>
        <v>1383</v>
      </c>
      <c r="F12" s="14">
        <v>306</v>
      </c>
      <c r="G12" s="25">
        <f t="shared" si="0"/>
        <v>100</v>
      </c>
      <c r="H12" s="13">
        <v>0</v>
      </c>
      <c r="I12" s="29">
        <f t="shared" si="1"/>
        <v>0</v>
      </c>
      <c r="J12" s="13">
        <v>0</v>
      </c>
      <c r="K12" s="29">
        <f t="shared" si="2"/>
        <v>0</v>
      </c>
      <c r="L12" s="13">
        <f t="shared" ref="L12:L40" si="6">SUM(F12,H12,J12)</f>
        <v>306</v>
      </c>
      <c r="M12" s="14">
        <v>931</v>
      </c>
      <c r="N12" s="13">
        <f t="shared" ref="N12:N40" si="7">SUM(L12,M12)</f>
        <v>1237</v>
      </c>
      <c r="O12" s="29">
        <f t="shared" si="3"/>
        <v>89.443239334779463</v>
      </c>
      <c r="P12" s="25">
        <v>1.39</v>
      </c>
      <c r="Q12" s="13">
        <f t="shared" ref="Q12:Q40" si="8">E12-N12</f>
        <v>146</v>
      </c>
      <c r="R12" s="29">
        <f t="shared" si="4"/>
        <v>10.556760665220535</v>
      </c>
      <c r="S12" s="13">
        <v>146</v>
      </c>
      <c r="T12" s="37">
        <v>0</v>
      </c>
    </row>
    <row r="13" spans="1:20" ht="21" customHeight="1" x14ac:dyDescent="0.35">
      <c r="A13" s="7" t="s">
        <v>6</v>
      </c>
      <c r="B13" s="14">
        <v>1332</v>
      </c>
      <c r="C13" s="14">
        <v>107</v>
      </c>
      <c r="D13" s="14">
        <v>418</v>
      </c>
      <c r="E13" s="13">
        <f t="shared" si="5"/>
        <v>1857</v>
      </c>
      <c r="F13" s="14">
        <v>621</v>
      </c>
      <c r="G13" s="25">
        <f t="shared" si="0"/>
        <v>100</v>
      </c>
      <c r="H13" s="13">
        <v>0</v>
      </c>
      <c r="I13" s="29">
        <f t="shared" si="1"/>
        <v>0</v>
      </c>
      <c r="J13" s="13">
        <v>0</v>
      </c>
      <c r="K13" s="29">
        <f t="shared" si="2"/>
        <v>0</v>
      </c>
      <c r="L13" s="13">
        <f t="shared" si="6"/>
        <v>621</v>
      </c>
      <c r="M13" s="14">
        <v>1056</v>
      </c>
      <c r="N13" s="13">
        <f t="shared" si="7"/>
        <v>1677</v>
      </c>
      <c r="O13" s="29">
        <f t="shared" si="3"/>
        <v>90.306946688206793</v>
      </c>
      <c r="P13" s="25">
        <v>1.29</v>
      </c>
      <c r="Q13" s="13">
        <f t="shared" si="8"/>
        <v>180</v>
      </c>
      <c r="R13" s="29">
        <f t="shared" si="4"/>
        <v>9.6930533117932143</v>
      </c>
      <c r="S13" s="13">
        <v>180</v>
      </c>
      <c r="T13" s="37">
        <v>0</v>
      </c>
    </row>
    <row r="14" spans="1:20" ht="21" customHeight="1" x14ac:dyDescent="0.35">
      <c r="A14" s="7" t="s">
        <v>7</v>
      </c>
      <c r="B14" s="14">
        <v>1728</v>
      </c>
      <c r="C14" s="14">
        <v>164</v>
      </c>
      <c r="D14" s="14">
        <v>471</v>
      </c>
      <c r="E14" s="13">
        <f t="shared" si="5"/>
        <v>2363</v>
      </c>
      <c r="F14" s="14">
        <v>791</v>
      </c>
      <c r="G14" s="25">
        <f t="shared" si="0"/>
        <v>100</v>
      </c>
      <c r="H14" s="13">
        <v>0</v>
      </c>
      <c r="I14" s="29">
        <f t="shared" si="1"/>
        <v>0</v>
      </c>
      <c r="J14" s="13">
        <v>0</v>
      </c>
      <c r="K14" s="29">
        <f t="shared" si="2"/>
        <v>0</v>
      </c>
      <c r="L14" s="13">
        <f t="shared" si="6"/>
        <v>791</v>
      </c>
      <c r="M14" s="14">
        <v>1312</v>
      </c>
      <c r="N14" s="13">
        <f t="shared" si="7"/>
        <v>2103</v>
      </c>
      <c r="O14" s="29">
        <f t="shared" si="3"/>
        <v>88.997037663986461</v>
      </c>
      <c r="P14" s="25">
        <v>1.39</v>
      </c>
      <c r="Q14" s="13">
        <f t="shared" si="8"/>
        <v>260</v>
      </c>
      <c r="R14" s="29">
        <f t="shared" si="4"/>
        <v>11.002962336013541</v>
      </c>
      <c r="S14" s="13">
        <v>260</v>
      </c>
      <c r="T14" s="37">
        <v>0</v>
      </c>
    </row>
    <row r="15" spans="1:20" ht="21" customHeight="1" x14ac:dyDescent="0.35">
      <c r="A15" s="7" t="s">
        <v>8</v>
      </c>
      <c r="B15" s="14">
        <v>1666</v>
      </c>
      <c r="C15" s="14">
        <v>152</v>
      </c>
      <c r="D15" s="14">
        <v>327</v>
      </c>
      <c r="E15" s="13">
        <f t="shared" si="5"/>
        <v>2145</v>
      </c>
      <c r="F15" s="14">
        <v>661</v>
      </c>
      <c r="G15" s="25">
        <f t="shared" si="0"/>
        <v>100</v>
      </c>
      <c r="H15" s="13">
        <v>0</v>
      </c>
      <c r="I15" s="29">
        <f t="shared" si="1"/>
        <v>0</v>
      </c>
      <c r="J15" s="13">
        <v>0</v>
      </c>
      <c r="K15" s="29">
        <f t="shared" si="2"/>
        <v>0</v>
      </c>
      <c r="L15" s="13">
        <f t="shared" si="6"/>
        <v>661</v>
      </c>
      <c r="M15" s="14">
        <v>1279</v>
      </c>
      <c r="N15" s="13">
        <f t="shared" si="7"/>
        <v>1940</v>
      </c>
      <c r="O15" s="29">
        <f t="shared" si="3"/>
        <v>90.442890442890445</v>
      </c>
      <c r="P15" s="25">
        <v>1.61</v>
      </c>
      <c r="Q15" s="13">
        <f t="shared" si="8"/>
        <v>205</v>
      </c>
      <c r="R15" s="29">
        <f t="shared" si="4"/>
        <v>9.5571095571095572</v>
      </c>
      <c r="S15" s="13">
        <v>205</v>
      </c>
      <c r="T15" s="37">
        <v>0</v>
      </c>
    </row>
    <row r="16" spans="1:20" ht="21" customHeight="1" x14ac:dyDescent="0.35">
      <c r="A16" s="7" t="s">
        <v>9</v>
      </c>
      <c r="B16" s="14">
        <v>1928</v>
      </c>
      <c r="C16" s="14">
        <v>235</v>
      </c>
      <c r="D16" s="14">
        <v>751</v>
      </c>
      <c r="E16" s="13">
        <f t="shared" si="5"/>
        <v>2914</v>
      </c>
      <c r="F16" s="14">
        <v>1193</v>
      </c>
      <c r="G16" s="25">
        <f t="shared" si="0"/>
        <v>100</v>
      </c>
      <c r="H16" s="13">
        <v>0</v>
      </c>
      <c r="I16" s="29">
        <f t="shared" si="1"/>
        <v>0</v>
      </c>
      <c r="J16" s="13">
        <v>0</v>
      </c>
      <c r="K16" s="29">
        <f t="shared" si="2"/>
        <v>0</v>
      </c>
      <c r="L16" s="13">
        <f t="shared" si="6"/>
        <v>1193</v>
      </c>
      <c r="M16" s="14">
        <v>1434</v>
      </c>
      <c r="N16" s="13">
        <f t="shared" si="7"/>
        <v>2627</v>
      </c>
      <c r="O16" s="29">
        <f t="shared" si="3"/>
        <v>90.150995195607408</v>
      </c>
      <c r="P16" s="25">
        <v>1.83</v>
      </c>
      <c r="Q16" s="13">
        <f t="shared" si="8"/>
        <v>287</v>
      </c>
      <c r="R16" s="29">
        <f t="shared" si="4"/>
        <v>9.8490048043925871</v>
      </c>
      <c r="S16" s="13">
        <v>287</v>
      </c>
      <c r="T16" s="37">
        <v>0</v>
      </c>
    </row>
    <row r="17" spans="1:20" ht="21" customHeight="1" x14ac:dyDescent="0.35">
      <c r="A17" s="7" t="s">
        <v>10</v>
      </c>
      <c r="B17" s="14">
        <v>2290</v>
      </c>
      <c r="C17" s="14">
        <v>117</v>
      </c>
      <c r="D17" s="14">
        <v>744</v>
      </c>
      <c r="E17" s="13">
        <f t="shared" si="5"/>
        <v>3151</v>
      </c>
      <c r="F17" s="14">
        <v>1322</v>
      </c>
      <c r="G17" s="25">
        <f t="shared" si="0"/>
        <v>100</v>
      </c>
      <c r="H17" s="13">
        <v>0</v>
      </c>
      <c r="I17" s="29">
        <f t="shared" si="1"/>
        <v>0</v>
      </c>
      <c r="J17" s="13">
        <v>0</v>
      </c>
      <c r="K17" s="29">
        <f t="shared" si="2"/>
        <v>0</v>
      </c>
      <c r="L17" s="13">
        <f t="shared" si="6"/>
        <v>1322</v>
      </c>
      <c r="M17" s="14">
        <v>1673</v>
      </c>
      <c r="N17" s="13">
        <f t="shared" si="7"/>
        <v>2995</v>
      </c>
      <c r="O17" s="29">
        <f t="shared" si="3"/>
        <v>95.049190733100602</v>
      </c>
      <c r="P17" s="25">
        <v>1.37</v>
      </c>
      <c r="Q17" s="13">
        <f t="shared" si="8"/>
        <v>156</v>
      </c>
      <c r="R17" s="29">
        <f t="shared" si="4"/>
        <v>4.9508092668993964</v>
      </c>
      <c r="S17" s="13">
        <v>156</v>
      </c>
      <c r="T17" s="37">
        <v>0</v>
      </c>
    </row>
    <row r="18" spans="1:20" ht="21" customHeight="1" x14ac:dyDescent="0.35">
      <c r="A18" s="7" t="s">
        <v>11</v>
      </c>
      <c r="B18" s="14">
        <v>2213</v>
      </c>
      <c r="C18" s="14">
        <v>168</v>
      </c>
      <c r="D18" s="14">
        <v>595</v>
      </c>
      <c r="E18" s="13">
        <f t="shared" si="5"/>
        <v>2976</v>
      </c>
      <c r="F18" s="14">
        <v>1157</v>
      </c>
      <c r="G18" s="25">
        <f t="shared" si="0"/>
        <v>100</v>
      </c>
      <c r="H18" s="13">
        <v>0</v>
      </c>
      <c r="I18" s="29">
        <f t="shared" si="1"/>
        <v>0</v>
      </c>
      <c r="J18" s="13">
        <v>0</v>
      </c>
      <c r="K18" s="29">
        <f t="shared" si="2"/>
        <v>0</v>
      </c>
      <c r="L18" s="13">
        <f t="shared" si="6"/>
        <v>1157</v>
      </c>
      <c r="M18" s="14">
        <v>1636</v>
      </c>
      <c r="N18" s="13">
        <f t="shared" si="7"/>
        <v>2793</v>
      </c>
      <c r="O18" s="29">
        <f t="shared" si="3"/>
        <v>93.850806451612897</v>
      </c>
      <c r="P18" s="25">
        <v>1.93</v>
      </c>
      <c r="Q18" s="13">
        <f t="shared" si="8"/>
        <v>183</v>
      </c>
      <c r="R18" s="29">
        <f t="shared" si="4"/>
        <v>6.149193548387097</v>
      </c>
      <c r="S18" s="13">
        <v>183</v>
      </c>
      <c r="T18" s="37">
        <v>0</v>
      </c>
    </row>
    <row r="19" spans="1:20" ht="21" customHeight="1" x14ac:dyDescent="0.35">
      <c r="A19" s="7" t="s">
        <v>12</v>
      </c>
      <c r="B19" s="14">
        <v>2711</v>
      </c>
      <c r="C19" s="14">
        <v>305</v>
      </c>
      <c r="D19" s="14">
        <v>772</v>
      </c>
      <c r="E19" s="13">
        <f t="shared" si="5"/>
        <v>3788</v>
      </c>
      <c r="F19" s="14">
        <v>1438</v>
      </c>
      <c r="G19" s="25">
        <f t="shared" si="0"/>
        <v>100</v>
      </c>
      <c r="H19" s="13">
        <v>0</v>
      </c>
      <c r="I19" s="29">
        <f t="shared" si="1"/>
        <v>0</v>
      </c>
      <c r="J19" s="13">
        <v>0</v>
      </c>
      <c r="K19" s="29">
        <f t="shared" si="2"/>
        <v>0</v>
      </c>
      <c r="L19" s="13">
        <f t="shared" si="6"/>
        <v>1438</v>
      </c>
      <c r="M19" s="14">
        <v>2051</v>
      </c>
      <c r="N19" s="13">
        <f t="shared" si="7"/>
        <v>3489</v>
      </c>
      <c r="O19" s="29">
        <f t="shared" si="3"/>
        <v>92.10665258711721</v>
      </c>
      <c r="P19" s="25">
        <v>2.0099999999999998</v>
      </c>
      <c r="Q19" s="13">
        <f t="shared" si="8"/>
        <v>299</v>
      </c>
      <c r="R19" s="29">
        <f t="shared" si="4"/>
        <v>7.8933474128827879</v>
      </c>
      <c r="S19" s="13">
        <v>299</v>
      </c>
      <c r="T19" s="37">
        <v>0</v>
      </c>
    </row>
    <row r="20" spans="1:20" ht="21" customHeight="1" x14ac:dyDescent="0.35">
      <c r="A20" s="7" t="s">
        <v>13</v>
      </c>
      <c r="B20" s="14">
        <v>2107</v>
      </c>
      <c r="C20" s="14">
        <v>151</v>
      </c>
      <c r="D20" s="14">
        <v>711</v>
      </c>
      <c r="E20" s="13">
        <f t="shared" si="5"/>
        <v>2969</v>
      </c>
      <c r="F20" s="14">
        <v>1152</v>
      </c>
      <c r="G20" s="25">
        <f t="shared" si="0"/>
        <v>100</v>
      </c>
      <c r="H20" s="13">
        <v>0</v>
      </c>
      <c r="I20" s="29">
        <f t="shared" si="1"/>
        <v>0</v>
      </c>
      <c r="J20" s="13">
        <v>0</v>
      </c>
      <c r="K20" s="29">
        <f t="shared" si="2"/>
        <v>0</v>
      </c>
      <c r="L20" s="13">
        <f t="shared" si="6"/>
        <v>1152</v>
      </c>
      <c r="M20" s="14">
        <v>1626</v>
      </c>
      <c r="N20" s="13">
        <f t="shared" si="7"/>
        <v>2778</v>
      </c>
      <c r="O20" s="29">
        <f t="shared" si="3"/>
        <v>93.566857527787135</v>
      </c>
      <c r="P20" s="25">
        <v>1.26</v>
      </c>
      <c r="Q20" s="13">
        <f t="shared" si="8"/>
        <v>191</v>
      </c>
      <c r="R20" s="29">
        <f t="shared" si="4"/>
        <v>6.4331424722128663</v>
      </c>
      <c r="S20" s="13">
        <v>191</v>
      </c>
      <c r="T20" s="37">
        <v>0</v>
      </c>
    </row>
    <row r="21" spans="1:20" ht="21" customHeight="1" x14ac:dyDescent="0.35">
      <c r="A21" s="7" t="s">
        <v>14</v>
      </c>
      <c r="B21" s="14">
        <v>2316</v>
      </c>
      <c r="C21" s="14">
        <v>193</v>
      </c>
      <c r="D21" s="14">
        <v>663</v>
      </c>
      <c r="E21" s="13">
        <f t="shared" si="5"/>
        <v>3172</v>
      </c>
      <c r="F21" s="14">
        <v>943</v>
      </c>
      <c r="G21" s="25">
        <f t="shared" si="0"/>
        <v>100</v>
      </c>
      <c r="H21" s="13">
        <v>0</v>
      </c>
      <c r="I21" s="29">
        <f t="shared" si="1"/>
        <v>0</v>
      </c>
      <c r="J21" s="13">
        <v>0</v>
      </c>
      <c r="K21" s="29">
        <f t="shared" si="2"/>
        <v>0</v>
      </c>
      <c r="L21" s="13">
        <f t="shared" si="6"/>
        <v>943</v>
      </c>
      <c r="M21" s="14">
        <v>1974</v>
      </c>
      <c r="N21" s="13">
        <f t="shared" si="7"/>
        <v>2917</v>
      </c>
      <c r="O21" s="29">
        <f t="shared" si="3"/>
        <v>91.960907944514503</v>
      </c>
      <c r="P21" s="25">
        <v>1.5</v>
      </c>
      <c r="Q21" s="13">
        <f t="shared" si="8"/>
        <v>255</v>
      </c>
      <c r="R21" s="29">
        <f t="shared" si="4"/>
        <v>8.039092055485499</v>
      </c>
      <c r="S21" s="13">
        <v>255</v>
      </c>
      <c r="T21" s="37">
        <v>0</v>
      </c>
    </row>
    <row r="22" spans="1:20" ht="21" customHeight="1" x14ac:dyDescent="0.35">
      <c r="A22" s="7" t="s">
        <v>15</v>
      </c>
      <c r="B22" s="14">
        <v>2262</v>
      </c>
      <c r="C22" s="14">
        <v>283</v>
      </c>
      <c r="D22" s="14">
        <v>759</v>
      </c>
      <c r="E22" s="13">
        <f t="shared" si="5"/>
        <v>3304</v>
      </c>
      <c r="F22" s="14">
        <v>1158</v>
      </c>
      <c r="G22" s="25">
        <f t="shared" si="0"/>
        <v>100</v>
      </c>
      <c r="H22" s="13">
        <v>0</v>
      </c>
      <c r="I22" s="29">
        <f t="shared" si="1"/>
        <v>0</v>
      </c>
      <c r="J22" s="13">
        <v>0</v>
      </c>
      <c r="K22" s="29">
        <f t="shared" si="2"/>
        <v>0</v>
      </c>
      <c r="L22" s="13">
        <f t="shared" si="6"/>
        <v>1158</v>
      </c>
      <c r="M22" s="14">
        <v>1785</v>
      </c>
      <c r="N22" s="13">
        <f t="shared" si="7"/>
        <v>2943</v>
      </c>
      <c r="O22" s="29">
        <f t="shared" si="3"/>
        <v>89.073849878934624</v>
      </c>
      <c r="P22" s="25">
        <v>1.91</v>
      </c>
      <c r="Q22" s="13">
        <f t="shared" si="8"/>
        <v>361</v>
      </c>
      <c r="R22" s="29">
        <f t="shared" si="4"/>
        <v>10.926150121065376</v>
      </c>
      <c r="S22" s="13">
        <v>358</v>
      </c>
      <c r="T22" s="37">
        <v>3</v>
      </c>
    </row>
    <row r="23" spans="1:20" ht="21" customHeight="1" x14ac:dyDescent="0.35">
      <c r="A23" s="7" t="s">
        <v>16</v>
      </c>
      <c r="B23" s="14">
        <v>1762</v>
      </c>
      <c r="C23" s="14">
        <v>156</v>
      </c>
      <c r="D23" s="14">
        <v>397</v>
      </c>
      <c r="E23" s="13">
        <f t="shared" si="5"/>
        <v>2315</v>
      </c>
      <c r="F23" s="14">
        <v>792</v>
      </c>
      <c r="G23" s="25">
        <f t="shared" si="0"/>
        <v>100</v>
      </c>
      <c r="H23" s="13">
        <v>0</v>
      </c>
      <c r="I23" s="29">
        <f t="shared" si="1"/>
        <v>0</v>
      </c>
      <c r="J23" s="13">
        <v>0</v>
      </c>
      <c r="K23" s="29">
        <f t="shared" si="2"/>
        <v>0</v>
      </c>
      <c r="L23" s="13">
        <f t="shared" si="6"/>
        <v>792</v>
      </c>
      <c r="M23" s="14">
        <v>1300</v>
      </c>
      <c r="N23" s="13">
        <f t="shared" si="7"/>
        <v>2092</v>
      </c>
      <c r="O23" s="29">
        <f t="shared" si="3"/>
        <v>90.367170626349889</v>
      </c>
      <c r="P23" s="25">
        <v>1.39</v>
      </c>
      <c r="Q23" s="13">
        <f t="shared" si="8"/>
        <v>223</v>
      </c>
      <c r="R23" s="29">
        <f t="shared" si="4"/>
        <v>9.6328293736501074</v>
      </c>
      <c r="S23" s="13">
        <v>223</v>
      </c>
      <c r="T23" s="37">
        <v>0</v>
      </c>
    </row>
    <row r="24" spans="1:20" ht="21" customHeight="1" x14ac:dyDescent="0.35">
      <c r="A24" s="7" t="s">
        <v>17</v>
      </c>
      <c r="B24" s="14">
        <v>1582</v>
      </c>
      <c r="C24" s="14">
        <v>199</v>
      </c>
      <c r="D24" s="14">
        <v>493</v>
      </c>
      <c r="E24" s="13">
        <f t="shared" si="5"/>
        <v>2274</v>
      </c>
      <c r="F24" s="14">
        <v>758</v>
      </c>
      <c r="G24" s="25">
        <f t="shared" si="0"/>
        <v>100</v>
      </c>
      <c r="H24" s="13">
        <v>0</v>
      </c>
      <c r="I24" s="29">
        <f t="shared" si="1"/>
        <v>0</v>
      </c>
      <c r="J24" s="13">
        <v>0</v>
      </c>
      <c r="K24" s="29">
        <f t="shared" si="2"/>
        <v>0</v>
      </c>
      <c r="L24" s="13">
        <f t="shared" si="6"/>
        <v>758</v>
      </c>
      <c r="M24" s="14">
        <v>1325</v>
      </c>
      <c r="N24" s="13">
        <f t="shared" si="7"/>
        <v>2083</v>
      </c>
      <c r="O24" s="29">
        <f t="shared" si="3"/>
        <v>91.600703605980655</v>
      </c>
      <c r="P24" s="25">
        <v>1.63</v>
      </c>
      <c r="Q24" s="13">
        <f t="shared" si="8"/>
        <v>191</v>
      </c>
      <c r="R24" s="29">
        <f t="shared" si="4"/>
        <v>8.3992963940193501</v>
      </c>
      <c r="S24" s="13">
        <v>191</v>
      </c>
      <c r="T24" s="37">
        <v>0</v>
      </c>
    </row>
    <row r="25" spans="1:20" ht="21" customHeight="1" x14ac:dyDescent="0.35">
      <c r="A25" s="7" t="s">
        <v>18</v>
      </c>
      <c r="B25" s="14">
        <v>1599</v>
      </c>
      <c r="C25" s="14">
        <v>140</v>
      </c>
      <c r="D25" s="14">
        <v>568</v>
      </c>
      <c r="E25" s="13">
        <f t="shared" si="5"/>
        <v>2307</v>
      </c>
      <c r="F25" s="14">
        <v>844</v>
      </c>
      <c r="G25" s="25">
        <f t="shared" si="0"/>
        <v>100</v>
      </c>
      <c r="H25" s="13">
        <v>0</v>
      </c>
      <c r="I25" s="29">
        <f t="shared" si="1"/>
        <v>0</v>
      </c>
      <c r="J25" s="13">
        <v>0</v>
      </c>
      <c r="K25" s="29">
        <f t="shared" si="2"/>
        <v>0</v>
      </c>
      <c r="L25" s="13">
        <f t="shared" si="6"/>
        <v>844</v>
      </c>
      <c r="M25" s="14">
        <v>1296</v>
      </c>
      <c r="N25" s="13">
        <f t="shared" si="7"/>
        <v>2140</v>
      </c>
      <c r="O25" s="29">
        <f t="shared" si="3"/>
        <v>92.761161681837891</v>
      </c>
      <c r="P25" s="25">
        <v>1.52</v>
      </c>
      <c r="Q25" s="13">
        <f t="shared" si="8"/>
        <v>167</v>
      </c>
      <c r="R25" s="29">
        <f t="shared" si="4"/>
        <v>7.2388383181621148</v>
      </c>
      <c r="S25" s="13">
        <v>167</v>
      </c>
      <c r="T25" s="37">
        <v>0</v>
      </c>
    </row>
    <row r="26" spans="1:20" ht="21" customHeight="1" x14ac:dyDescent="0.35">
      <c r="A26" s="7" t="s">
        <v>19</v>
      </c>
      <c r="B26" s="14">
        <v>1580</v>
      </c>
      <c r="C26" s="14">
        <v>130</v>
      </c>
      <c r="D26" s="14">
        <v>315</v>
      </c>
      <c r="E26" s="13">
        <f t="shared" si="5"/>
        <v>2025</v>
      </c>
      <c r="F26" s="14">
        <v>616</v>
      </c>
      <c r="G26" s="25">
        <f t="shared" si="0"/>
        <v>100</v>
      </c>
      <c r="H26" s="13">
        <v>0</v>
      </c>
      <c r="I26" s="29">
        <f t="shared" si="1"/>
        <v>0</v>
      </c>
      <c r="J26" s="13">
        <v>0</v>
      </c>
      <c r="K26" s="29">
        <f t="shared" si="2"/>
        <v>0</v>
      </c>
      <c r="L26" s="13">
        <f t="shared" si="6"/>
        <v>616</v>
      </c>
      <c r="M26" s="14">
        <v>1210</v>
      </c>
      <c r="N26" s="13">
        <f t="shared" si="7"/>
        <v>1826</v>
      </c>
      <c r="O26" s="29">
        <f t="shared" si="3"/>
        <v>90.172839506172835</v>
      </c>
      <c r="P26" s="25">
        <v>1.75</v>
      </c>
      <c r="Q26" s="13">
        <f t="shared" si="8"/>
        <v>199</v>
      </c>
      <c r="R26" s="29">
        <f t="shared" si="4"/>
        <v>9.8271604938271615</v>
      </c>
      <c r="S26" s="13">
        <v>199</v>
      </c>
      <c r="T26" s="37">
        <v>0</v>
      </c>
    </row>
    <row r="27" spans="1:20" ht="21" customHeight="1" x14ac:dyDescent="0.35">
      <c r="A27" s="7" t="s">
        <v>20</v>
      </c>
      <c r="B27" s="14">
        <v>1281</v>
      </c>
      <c r="C27" s="14">
        <v>169</v>
      </c>
      <c r="D27" s="14">
        <v>430</v>
      </c>
      <c r="E27" s="13">
        <f t="shared" si="5"/>
        <v>1880</v>
      </c>
      <c r="F27" s="14">
        <v>545</v>
      </c>
      <c r="G27" s="25">
        <f t="shared" si="0"/>
        <v>100</v>
      </c>
      <c r="H27" s="13">
        <v>0</v>
      </c>
      <c r="I27" s="29">
        <f t="shared" si="1"/>
        <v>0</v>
      </c>
      <c r="J27" s="13">
        <v>0</v>
      </c>
      <c r="K27" s="29">
        <f t="shared" si="2"/>
        <v>0</v>
      </c>
      <c r="L27" s="13">
        <f t="shared" si="6"/>
        <v>545</v>
      </c>
      <c r="M27" s="14">
        <v>1129</v>
      </c>
      <c r="N27" s="13">
        <f t="shared" si="7"/>
        <v>1674</v>
      </c>
      <c r="O27" s="29">
        <f t="shared" si="3"/>
        <v>89.042553191489361</v>
      </c>
      <c r="P27" s="25">
        <v>1.88</v>
      </c>
      <c r="Q27" s="13">
        <f t="shared" si="8"/>
        <v>206</v>
      </c>
      <c r="R27" s="29">
        <f t="shared" si="4"/>
        <v>10.957446808510639</v>
      </c>
      <c r="S27" s="13">
        <v>206</v>
      </c>
      <c r="T27" s="37">
        <v>0</v>
      </c>
    </row>
    <row r="28" spans="1:20" ht="21" customHeight="1" x14ac:dyDescent="0.35">
      <c r="A28" s="7" t="s">
        <v>21</v>
      </c>
      <c r="B28" s="14">
        <v>1594</v>
      </c>
      <c r="C28" s="14">
        <v>159</v>
      </c>
      <c r="D28" s="14">
        <v>406</v>
      </c>
      <c r="E28" s="13">
        <f t="shared" si="5"/>
        <v>2159</v>
      </c>
      <c r="F28" s="14">
        <v>694</v>
      </c>
      <c r="G28" s="25">
        <f t="shared" si="0"/>
        <v>100</v>
      </c>
      <c r="H28" s="13">
        <v>0</v>
      </c>
      <c r="I28" s="29">
        <f t="shared" si="1"/>
        <v>0</v>
      </c>
      <c r="J28" s="13">
        <v>0</v>
      </c>
      <c r="K28" s="29">
        <f t="shared" si="2"/>
        <v>0</v>
      </c>
      <c r="L28" s="13">
        <f t="shared" si="6"/>
        <v>694</v>
      </c>
      <c r="M28" s="14">
        <v>1243</v>
      </c>
      <c r="N28" s="13">
        <f t="shared" si="7"/>
        <v>1937</v>
      </c>
      <c r="O28" s="29">
        <f t="shared" si="3"/>
        <v>89.71746178786475</v>
      </c>
      <c r="P28" s="25">
        <v>1.68</v>
      </c>
      <c r="Q28" s="13">
        <f t="shared" si="8"/>
        <v>222</v>
      </c>
      <c r="R28" s="29">
        <f t="shared" si="4"/>
        <v>10.282538212135247</v>
      </c>
      <c r="S28" s="13">
        <v>222</v>
      </c>
      <c r="T28" s="37">
        <v>0</v>
      </c>
    </row>
    <row r="29" spans="1:20" ht="21" customHeight="1" x14ac:dyDescent="0.35">
      <c r="A29" s="7" t="s">
        <v>22</v>
      </c>
      <c r="B29" s="14">
        <v>1519</v>
      </c>
      <c r="C29" s="14">
        <v>172</v>
      </c>
      <c r="D29" s="14">
        <v>316</v>
      </c>
      <c r="E29" s="13">
        <f t="shared" si="5"/>
        <v>2007</v>
      </c>
      <c r="F29" s="14">
        <v>635</v>
      </c>
      <c r="G29" s="25">
        <f t="shared" si="0"/>
        <v>100</v>
      </c>
      <c r="H29" s="13">
        <v>0</v>
      </c>
      <c r="I29" s="29">
        <f t="shared" si="1"/>
        <v>0</v>
      </c>
      <c r="J29" s="13">
        <v>0</v>
      </c>
      <c r="K29" s="29">
        <f t="shared" si="2"/>
        <v>0</v>
      </c>
      <c r="L29" s="13">
        <f t="shared" si="6"/>
        <v>635</v>
      </c>
      <c r="M29" s="14">
        <v>1173</v>
      </c>
      <c r="N29" s="13">
        <f t="shared" si="7"/>
        <v>1808</v>
      </c>
      <c r="O29" s="29">
        <f t="shared" si="3"/>
        <v>90.084703537618338</v>
      </c>
      <c r="P29" s="25">
        <v>2.23</v>
      </c>
      <c r="Q29" s="13">
        <f t="shared" si="8"/>
        <v>199</v>
      </c>
      <c r="R29" s="29">
        <f t="shared" si="4"/>
        <v>9.9152964623816651</v>
      </c>
      <c r="S29" s="13">
        <v>199</v>
      </c>
      <c r="T29" s="37">
        <v>0</v>
      </c>
    </row>
    <row r="30" spans="1:20" ht="21" customHeight="1" x14ac:dyDescent="0.35">
      <c r="A30" s="7" t="s">
        <v>23</v>
      </c>
      <c r="B30" s="14">
        <v>1389</v>
      </c>
      <c r="C30" s="14">
        <v>208</v>
      </c>
      <c r="D30" s="14">
        <v>276</v>
      </c>
      <c r="E30" s="13">
        <f t="shared" si="5"/>
        <v>1873</v>
      </c>
      <c r="F30" s="14">
        <v>481</v>
      </c>
      <c r="G30" s="25">
        <f t="shared" si="0"/>
        <v>100</v>
      </c>
      <c r="H30" s="13">
        <v>0</v>
      </c>
      <c r="I30" s="29">
        <f t="shared" si="1"/>
        <v>0</v>
      </c>
      <c r="J30" s="13">
        <v>0</v>
      </c>
      <c r="K30" s="29">
        <f t="shared" si="2"/>
        <v>0</v>
      </c>
      <c r="L30" s="13">
        <f t="shared" si="6"/>
        <v>481</v>
      </c>
      <c r="M30" s="14">
        <v>1233</v>
      </c>
      <c r="N30" s="13">
        <f t="shared" si="7"/>
        <v>1714</v>
      </c>
      <c r="O30" s="29">
        <f t="shared" si="3"/>
        <v>91.510945008008534</v>
      </c>
      <c r="P30" s="25">
        <v>1.46</v>
      </c>
      <c r="Q30" s="13">
        <f t="shared" si="8"/>
        <v>159</v>
      </c>
      <c r="R30" s="29">
        <f t="shared" si="4"/>
        <v>8.4890549919914573</v>
      </c>
      <c r="S30" s="13">
        <v>159</v>
      </c>
      <c r="T30" s="37">
        <v>0</v>
      </c>
    </row>
    <row r="31" spans="1:20" ht="21" customHeight="1" x14ac:dyDescent="0.35">
      <c r="A31" s="7" t="s">
        <v>24</v>
      </c>
      <c r="B31" s="14">
        <v>1642</v>
      </c>
      <c r="C31" s="14">
        <v>181</v>
      </c>
      <c r="D31" s="14">
        <v>532</v>
      </c>
      <c r="E31" s="13">
        <f t="shared" si="5"/>
        <v>2355</v>
      </c>
      <c r="F31" s="14">
        <v>823</v>
      </c>
      <c r="G31" s="25">
        <f t="shared" si="0"/>
        <v>100</v>
      </c>
      <c r="H31" s="13">
        <v>0</v>
      </c>
      <c r="I31" s="29">
        <f t="shared" si="1"/>
        <v>0</v>
      </c>
      <c r="J31" s="13">
        <v>0</v>
      </c>
      <c r="K31" s="29">
        <f t="shared" si="2"/>
        <v>0</v>
      </c>
      <c r="L31" s="13">
        <f t="shared" si="6"/>
        <v>823</v>
      </c>
      <c r="M31" s="14">
        <v>1299</v>
      </c>
      <c r="N31" s="13">
        <f t="shared" si="7"/>
        <v>2122</v>
      </c>
      <c r="O31" s="29">
        <f t="shared" si="3"/>
        <v>90.106157112526546</v>
      </c>
      <c r="P31" s="25">
        <v>2.04</v>
      </c>
      <c r="Q31" s="13">
        <f t="shared" si="8"/>
        <v>233</v>
      </c>
      <c r="R31" s="29">
        <f t="shared" si="4"/>
        <v>9.8938428874734612</v>
      </c>
      <c r="S31" s="13">
        <v>233</v>
      </c>
      <c r="T31" s="37">
        <v>0</v>
      </c>
    </row>
    <row r="32" spans="1:20" ht="21" customHeight="1" x14ac:dyDescent="0.35">
      <c r="A32" s="7" t="s">
        <v>25</v>
      </c>
      <c r="B32" s="14">
        <v>1553</v>
      </c>
      <c r="C32" s="14">
        <v>201</v>
      </c>
      <c r="D32" s="14">
        <v>465</v>
      </c>
      <c r="E32" s="13">
        <f t="shared" si="5"/>
        <v>2219</v>
      </c>
      <c r="F32" s="14">
        <v>708</v>
      </c>
      <c r="G32" s="25">
        <f t="shared" si="0"/>
        <v>100</v>
      </c>
      <c r="H32" s="13">
        <v>0</v>
      </c>
      <c r="I32" s="29">
        <f t="shared" si="1"/>
        <v>0</v>
      </c>
      <c r="J32" s="13">
        <v>0</v>
      </c>
      <c r="K32" s="29">
        <f t="shared" si="2"/>
        <v>0</v>
      </c>
      <c r="L32" s="13">
        <f t="shared" si="6"/>
        <v>708</v>
      </c>
      <c r="M32" s="14">
        <v>1263</v>
      </c>
      <c r="N32" s="13">
        <f t="shared" si="7"/>
        <v>1971</v>
      </c>
      <c r="O32" s="29">
        <f t="shared" si="3"/>
        <v>88.823794502027937</v>
      </c>
      <c r="P32" s="25">
        <v>1.62</v>
      </c>
      <c r="Q32" s="13">
        <f t="shared" si="8"/>
        <v>248</v>
      </c>
      <c r="R32" s="29">
        <f t="shared" si="4"/>
        <v>11.17620549797206</v>
      </c>
      <c r="S32" s="13">
        <v>248</v>
      </c>
      <c r="T32" s="37">
        <v>0</v>
      </c>
    </row>
    <row r="33" spans="1:20" ht="21" customHeight="1" x14ac:dyDescent="0.35">
      <c r="A33" s="7" t="s">
        <v>26</v>
      </c>
      <c r="B33" s="14">
        <v>1639</v>
      </c>
      <c r="C33" s="14">
        <v>136</v>
      </c>
      <c r="D33" s="14">
        <v>553</v>
      </c>
      <c r="E33" s="13">
        <f t="shared" si="5"/>
        <v>2328</v>
      </c>
      <c r="F33" s="14">
        <v>739</v>
      </c>
      <c r="G33" s="25">
        <f t="shared" si="0"/>
        <v>100</v>
      </c>
      <c r="H33" s="13">
        <v>0</v>
      </c>
      <c r="I33" s="29">
        <f t="shared" si="1"/>
        <v>0</v>
      </c>
      <c r="J33" s="13">
        <v>0</v>
      </c>
      <c r="K33" s="29">
        <f t="shared" si="2"/>
        <v>0</v>
      </c>
      <c r="L33" s="13">
        <f t="shared" si="6"/>
        <v>739</v>
      </c>
      <c r="M33" s="14">
        <v>1430</v>
      </c>
      <c r="N33" s="13">
        <f t="shared" si="7"/>
        <v>2169</v>
      </c>
      <c r="O33" s="29">
        <f t="shared" si="3"/>
        <v>93.170103092783506</v>
      </c>
      <c r="P33" s="25">
        <v>1.49</v>
      </c>
      <c r="Q33" s="13">
        <f t="shared" si="8"/>
        <v>159</v>
      </c>
      <c r="R33" s="29">
        <f t="shared" si="4"/>
        <v>6.8298969072164946</v>
      </c>
      <c r="S33" s="13">
        <v>159</v>
      </c>
      <c r="T33" s="37">
        <v>0</v>
      </c>
    </row>
    <row r="34" spans="1:20" ht="21" customHeight="1" x14ac:dyDescent="0.35">
      <c r="A34" s="7" t="s">
        <v>27</v>
      </c>
      <c r="B34" s="14">
        <v>1550</v>
      </c>
      <c r="C34" s="14">
        <v>194</v>
      </c>
      <c r="D34" s="14">
        <v>503</v>
      </c>
      <c r="E34" s="13">
        <f t="shared" si="5"/>
        <v>2247</v>
      </c>
      <c r="F34" s="14">
        <v>795</v>
      </c>
      <c r="G34" s="25">
        <f t="shared" si="0"/>
        <v>100</v>
      </c>
      <c r="H34" s="13">
        <v>0</v>
      </c>
      <c r="I34" s="29">
        <f t="shared" si="1"/>
        <v>0</v>
      </c>
      <c r="J34" s="13">
        <v>0</v>
      </c>
      <c r="K34" s="29">
        <f t="shared" si="2"/>
        <v>0</v>
      </c>
      <c r="L34" s="13">
        <f t="shared" si="6"/>
        <v>795</v>
      </c>
      <c r="M34" s="14">
        <v>1280</v>
      </c>
      <c r="N34" s="13">
        <f t="shared" si="7"/>
        <v>2075</v>
      </c>
      <c r="O34" s="29">
        <f t="shared" si="3"/>
        <v>92.345349354695145</v>
      </c>
      <c r="P34" s="25">
        <v>1.75</v>
      </c>
      <c r="Q34" s="13">
        <f t="shared" si="8"/>
        <v>172</v>
      </c>
      <c r="R34" s="29">
        <f t="shared" si="4"/>
        <v>7.6546506453048515</v>
      </c>
      <c r="S34" s="13">
        <v>172</v>
      </c>
      <c r="T34" s="37">
        <v>0</v>
      </c>
    </row>
    <row r="35" spans="1:20" ht="21" customHeight="1" x14ac:dyDescent="0.35">
      <c r="A35" s="7" t="s">
        <v>28</v>
      </c>
      <c r="B35" s="14">
        <v>1531</v>
      </c>
      <c r="C35" s="14">
        <v>99</v>
      </c>
      <c r="D35" s="14">
        <v>371</v>
      </c>
      <c r="E35" s="13">
        <f t="shared" si="5"/>
        <v>2001</v>
      </c>
      <c r="F35" s="14">
        <v>657</v>
      </c>
      <c r="G35" s="25">
        <f t="shared" si="0"/>
        <v>100</v>
      </c>
      <c r="H35" s="13">
        <v>0</v>
      </c>
      <c r="I35" s="29">
        <f t="shared" si="1"/>
        <v>0</v>
      </c>
      <c r="J35" s="13">
        <v>0</v>
      </c>
      <c r="K35" s="29">
        <f t="shared" si="2"/>
        <v>0</v>
      </c>
      <c r="L35" s="13">
        <f t="shared" si="6"/>
        <v>657</v>
      </c>
      <c r="M35" s="14">
        <v>1181</v>
      </c>
      <c r="N35" s="13">
        <f t="shared" si="7"/>
        <v>1838</v>
      </c>
      <c r="O35" s="29">
        <f t="shared" si="3"/>
        <v>91.854072963518234</v>
      </c>
      <c r="P35" s="25">
        <v>1.49</v>
      </c>
      <c r="Q35" s="13">
        <f t="shared" si="8"/>
        <v>163</v>
      </c>
      <c r="R35" s="29">
        <f t="shared" si="4"/>
        <v>8.1459270364817584</v>
      </c>
      <c r="S35" s="13">
        <v>163</v>
      </c>
      <c r="T35" s="37">
        <v>0</v>
      </c>
    </row>
    <row r="36" spans="1:20" ht="21" customHeight="1" x14ac:dyDescent="0.35">
      <c r="A36" s="7" t="s">
        <v>29</v>
      </c>
      <c r="B36" s="14">
        <v>1280</v>
      </c>
      <c r="C36" s="14">
        <v>157</v>
      </c>
      <c r="D36" s="14">
        <v>248</v>
      </c>
      <c r="E36" s="13">
        <f t="shared" si="5"/>
        <v>1685</v>
      </c>
      <c r="F36" s="14">
        <v>451</v>
      </c>
      <c r="G36" s="25">
        <f t="shared" si="0"/>
        <v>100</v>
      </c>
      <c r="H36" s="13">
        <v>0</v>
      </c>
      <c r="I36" s="29">
        <f t="shared" si="1"/>
        <v>0</v>
      </c>
      <c r="J36" s="13">
        <v>0</v>
      </c>
      <c r="K36" s="29">
        <f t="shared" si="2"/>
        <v>0</v>
      </c>
      <c r="L36" s="13">
        <f t="shared" si="6"/>
        <v>451</v>
      </c>
      <c r="M36" s="14">
        <v>1045</v>
      </c>
      <c r="N36" s="13">
        <f t="shared" si="7"/>
        <v>1496</v>
      </c>
      <c r="O36" s="29">
        <f t="shared" si="3"/>
        <v>88.783382789317514</v>
      </c>
      <c r="P36" s="25">
        <v>1.89</v>
      </c>
      <c r="Q36" s="13">
        <f t="shared" si="8"/>
        <v>189</v>
      </c>
      <c r="R36" s="29">
        <f t="shared" si="4"/>
        <v>11.216617210682493</v>
      </c>
      <c r="S36" s="13">
        <v>189</v>
      </c>
      <c r="T36" s="37">
        <v>0</v>
      </c>
    </row>
    <row r="37" spans="1:20" ht="21" customHeight="1" x14ac:dyDescent="0.35">
      <c r="A37" s="7" t="s">
        <v>30</v>
      </c>
      <c r="B37" s="14">
        <v>1671</v>
      </c>
      <c r="C37" s="14">
        <v>222</v>
      </c>
      <c r="D37" s="14">
        <v>560</v>
      </c>
      <c r="E37" s="13">
        <f t="shared" si="5"/>
        <v>2453</v>
      </c>
      <c r="F37" s="14">
        <v>790</v>
      </c>
      <c r="G37" s="25">
        <f t="shared" si="0"/>
        <v>97.893432465923169</v>
      </c>
      <c r="H37" s="13">
        <v>17</v>
      </c>
      <c r="I37" s="29">
        <f t="shared" si="1"/>
        <v>2.1065675340768277</v>
      </c>
      <c r="J37" s="13">
        <v>0</v>
      </c>
      <c r="K37" s="29">
        <f t="shared" si="2"/>
        <v>0</v>
      </c>
      <c r="L37" s="13">
        <f t="shared" si="6"/>
        <v>807</v>
      </c>
      <c r="M37" s="14">
        <v>1358</v>
      </c>
      <c r="N37" s="13">
        <f t="shared" si="7"/>
        <v>2165</v>
      </c>
      <c r="O37" s="29">
        <f t="shared" si="3"/>
        <v>88.259274357929058</v>
      </c>
      <c r="P37" s="25">
        <v>1.84</v>
      </c>
      <c r="Q37" s="13">
        <f t="shared" si="8"/>
        <v>288</v>
      </c>
      <c r="R37" s="29">
        <f t="shared" si="4"/>
        <v>11.740725642070933</v>
      </c>
      <c r="S37" s="13">
        <v>284</v>
      </c>
      <c r="T37" s="37">
        <v>4</v>
      </c>
    </row>
    <row r="38" spans="1:20" ht="21" customHeight="1" x14ac:dyDescent="0.35">
      <c r="A38" s="7" t="s">
        <v>31</v>
      </c>
      <c r="B38" s="14">
        <v>1026</v>
      </c>
      <c r="C38" s="14">
        <v>116</v>
      </c>
      <c r="D38" s="14">
        <v>151</v>
      </c>
      <c r="E38" s="13">
        <f t="shared" si="5"/>
        <v>1293</v>
      </c>
      <c r="F38" s="14">
        <v>246</v>
      </c>
      <c r="G38" s="25">
        <f t="shared" si="0"/>
        <v>100</v>
      </c>
      <c r="H38" s="13">
        <v>0</v>
      </c>
      <c r="I38" s="29">
        <f t="shared" si="1"/>
        <v>0</v>
      </c>
      <c r="J38" s="13">
        <v>0</v>
      </c>
      <c r="K38" s="29">
        <f t="shared" si="2"/>
        <v>0</v>
      </c>
      <c r="L38" s="13">
        <f t="shared" si="6"/>
        <v>246</v>
      </c>
      <c r="M38" s="14">
        <v>919</v>
      </c>
      <c r="N38" s="13">
        <f t="shared" si="7"/>
        <v>1165</v>
      </c>
      <c r="O38" s="29">
        <f t="shared" si="3"/>
        <v>90.100541376643463</v>
      </c>
      <c r="P38" s="25">
        <v>1.78</v>
      </c>
      <c r="Q38" s="13">
        <f t="shared" si="8"/>
        <v>128</v>
      </c>
      <c r="R38" s="29">
        <f t="shared" si="4"/>
        <v>9.8994586233565354</v>
      </c>
      <c r="S38" s="13">
        <v>128</v>
      </c>
      <c r="T38" s="37">
        <v>0</v>
      </c>
    </row>
    <row r="39" spans="1:20" ht="21" customHeight="1" x14ac:dyDescent="0.35">
      <c r="A39" s="8" t="s">
        <v>32</v>
      </c>
      <c r="B39" s="15">
        <v>1232</v>
      </c>
      <c r="C39" s="15">
        <v>130</v>
      </c>
      <c r="D39" s="15">
        <v>204</v>
      </c>
      <c r="E39" s="13">
        <f t="shared" si="5"/>
        <v>1566</v>
      </c>
      <c r="F39" s="15">
        <v>317</v>
      </c>
      <c r="G39" s="25">
        <f t="shared" si="0"/>
        <v>100</v>
      </c>
      <c r="H39" s="28">
        <v>0</v>
      </c>
      <c r="I39" s="29">
        <f t="shared" si="1"/>
        <v>0</v>
      </c>
      <c r="J39" s="28">
        <v>0</v>
      </c>
      <c r="K39" s="29">
        <f t="shared" si="2"/>
        <v>0</v>
      </c>
      <c r="L39" s="13">
        <f t="shared" si="6"/>
        <v>317</v>
      </c>
      <c r="M39" s="15">
        <v>1048</v>
      </c>
      <c r="N39" s="13">
        <f t="shared" si="7"/>
        <v>1365</v>
      </c>
      <c r="O39" s="29">
        <f t="shared" si="3"/>
        <v>87.164750957854409</v>
      </c>
      <c r="P39" s="35">
        <v>2.08</v>
      </c>
      <c r="Q39" s="13">
        <f t="shared" si="8"/>
        <v>201</v>
      </c>
      <c r="R39" s="29">
        <f t="shared" si="4"/>
        <v>12.835249042145595</v>
      </c>
      <c r="S39" s="28">
        <v>201</v>
      </c>
      <c r="T39" s="39">
        <v>0</v>
      </c>
    </row>
    <row r="40" spans="1:20" ht="21" customHeight="1" x14ac:dyDescent="0.35">
      <c r="A40" s="8" t="s">
        <v>33</v>
      </c>
      <c r="B40" s="15">
        <v>1187</v>
      </c>
      <c r="C40" s="15">
        <v>134</v>
      </c>
      <c r="D40" s="15">
        <v>271</v>
      </c>
      <c r="E40" s="13">
        <f t="shared" si="5"/>
        <v>1592</v>
      </c>
      <c r="F40" s="15">
        <v>342</v>
      </c>
      <c r="G40" s="25">
        <f t="shared" si="0"/>
        <v>100</v>
      </c>
      <c r="H40" s="28">
        <v>0</v>
      </c>
      <c r="I40" s="29">
        <f t="shared" si="1"/>
        <v>0</v>
      </c>
      <c r="J40" s="28">
        <v>0</v>
      </c>
      <c r="K40" s="29">
        <f t="shared" si="2"/>
        <v>0</v>
      </c>
      <c r="L40" s="13">
        <f t="shared" si="6"/>
        <v>342</v>
      </c>
      <c r="M40" s="15">
        <v>1084</v>
      </c>
      <c r="N40" s="13">
        <f t="shared" si="7"/>
        <v>1426</v>
      </c>
      <c r="O40" s="29">
        <f t="shared" si="3"/>
        <v>89.572864321608037</v>
      </c>
      <c r="P40" s="35">
        <v>1.46</v>
      </c>
      <c r="Q40" s="13">
        <f t="shared" si="8"/>
        <v>166</v>
      </c>
      <c r="R40" s="29">
        <f t="shared" si="4"/>
        <v>10.427135678391959</v>
      </c>
      <c r="S40" s="28">
        <v>166</v>
      </c>
      <c r="T40" s="39">
        <v>0</v>
      </c>
    </row>
    <row r="41" spans="1:20" ht="19.8" x14ac:dyDescent="0.3">
      <c r="A41" s="2"/>
      <c r="B41" s="2"/>
      <c r="C41" s="19"/>
      <c r="D41" s="19"/>
      <c r="E41" s="19"/>
      <c r="F41" s="19"/>
      <c r="G41" s="19"/>
      <c r="H41" s="19"/>
      <c r="I41" s="22"/>
      <c r="J41" s="2"/>
      <c r="K41" s="30"/>
      <c r="L41" s="31"/>
      <c r="M41" s="31"/>
      <c r="N41" s="31"/>
      <c r="O41" s="10"/>
      <c r="P41" s="16" t="s">
        <v>83</v>
      </c>
      <c r="Q41" s="16"/>
    </row>
    <row r="42" spans="1:20" ht="19.8" x14ac:dyDescent="0.3">
      <c r="A42" s="2"/>
      <c r="B42" s="2"/>
      <c r="C42" s="2"/>
      <c r="D42" s="2"/>
      <c r="E42" s="19"/>
      <c r="F42" s="19"/>
      <c r="G42" s="62" t="s">
        <v>59</v>
      </c>
      <c r="H42" s="62"/>
      <c r="I42" s="22"/>
      <c r="J42" s="2"/>
      <c r="K42" s="30"/>
      <c r="L42" s="31"/>
      <c r="M42" s="31"/>
      <c r="N42" s="31"/>
      <c r="O42" s="30"/>
      <c r="P42" s="31"/>
      <c r="Q42" s="31"/>
    </row>
    <row r="43" spans="1:20" ht="19.8" x14ac:dyDescent="0.3">
      <c r="A43" s="9" t="s">
        <v>34</v>
      </c>
      <c r="B43" s="9"/>
      <c r="C43" s="9"/>
      <c r="D43" s="9" t="s">
        <v>48</v>
      </c>
      <c r="E43" s="9"/>
      <c r="F43" s="9"/>
      <c r="G43" s="22"/>
      <c r="H43" s="2"/>
      <c r="I43" s="9"/>
      <c r="J43" s="26"/>
      <c r="K43" s="9"/>
      <c r="L43" s="9" t="s">
        <v>70</v>
      </c>
      <c r="M43" s="9"/>
      <c r="N43" s="9"/>
      <c r="O43" s="2"/>
      <c r="P43" s="2"/>
      <c r="Q43" s="2"/>
    </row>
    <row r="44" spans="1:20" ht="19.8" x14ac:dyDescent="0.3">
      <c r="A44" s="9"/>
      <c r="B44" s="9"/>
      <c r="C44" s="9"/>
      <c r="D44" s="9"/>
      <c r="E44" s="9"/>
      <c r="F44" s="9"/>
      <c r="G44" s="62" t="s">
        <v>60</v>
      </c>
      <c r="H44" s="62"/>
      <c r="I44" s="9"/>
      <c r="J44" s="27"/>
      <c r="K44" s="9"/>
      <c r="L44" s="9"/>
      <c r="M44" s="9"/>
      <c r="N44" s="32"/>
      <c r="O44" s="30"/>
      <c r="P44" s="31"/>
      <c r="Q44" s="31"/>
    </row>
    <row r="45" spans="1:20" ht="19.8" x14ac:dyDescent="0.3">
      <c r="A45" s="73" t="s">
        <v>35</v>
      </c>
      <c r="B45" s="74" t="s">
        <v>120</v>
      </c>
      <c r="C45" s="74"/>
      <c r="D45" s="73"/>
      <c r="E45" s="73"/>
      <c r="F45" s="73"/>
      <c r="G45" s="75"/>
      <c r="H45" s="73"/>
      <c r="I45" s="75"/>
      <c r="J45" s="73"/>
      <c r="K45" s="76"/>
      <c r="L45" s="73"/>
      <c r="M45" s="73"/>
      <c r="N45" s="73"/>
      <c r="O45" s="30"/>
      <c r="P45" s="2"/>
      <c r="Q45" s="2"/>
    </row>
    <row r="46" spans="1:20" ht="19.8" x14ac:dyDescent="0.3">
      <c r="A46" s="73" t="s">
        <v>36</v>
      </c>
      <c r="B46" s="74" t="s">
        <v>42</v>
      </c>
      <c r="C46" s="74"/>
      <c r="D46" s="73"/>
      <c r="E46" s="73"/>
      <c r="F46" s="73"/>
      <c r="G46" s="75"/>
      <c r="H46" s="73"/>
      <c r="I46" s="75"/>
      <c r="J46" s="73"/>
      <c r="K46" s="76"/>
      <c r="L46" s="77"/>
      <c r="M46" s="73"/>
      <c r="N46" s="73"/>
      <c r="O46" s="30"/>
      <c r="P46" s="31"/>
      <c r="Q46" s="31"/>
    </row>
    <row r="47" spans="1:20" ht="19.8" x14ac:dyDescent="0.3">
      <c r="A47" s="73" t="s">
        <v>37</v>
      </c>
      <c r="B47" s="78" t="s">
        <v>121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22"/>
      <c r="P47" s="2"/>
      <c r="Q47" s="31"/>
    </row>
  </sheetData>
  <mergeCells count="28">
    <mergeCell ref="G42:H42"/>
    <mergeCell ref="B47:N47"/>
    <mergeCell ref="P7:P9"/>
    <mergeCell ref="Q7:R7"/>
    <mergeCell ref="B7:B9"/>
    <mergeCell ref="C7:C9"/>
    <mergeCell ref="E8:E9"/>
    <mergeCell ref="F8:G8"/>
    <mergeCell ref="H8:I8"/>
    <mergeCell ref="G44:H44"/>
    <mergeCell ref="N8:O8"/>
    <mergeCell ref="N7:O7"/>
    <mergeCell ref="F7:K7"/>
    <mergeCell ref="M7:M9"/>
    <mergeCell ref="J8:K8"/>
    <mergeCell ref="L8:L9"/>
    <mergeCell ref="I2:N2"/>
    <mergeCell ref="S7:S9"/>
    <mergeCell ref="T7:T9"/>
    <mergeCell ref="P1:T1"/>
    <mergeCell ref="P2:T2"/>
    <mergeCell ref="A4:T4"/>
    <mergeCell ref="A5:T5"/>
    <mergeCell ref="B6:E6"/>
    <mergeCell ref="F6:P6"/>
    <mergeCell ref="Q6:T6"/>
    <mergeCell ref="D7:D9"/>
    <mergeCell ref="Q8:R8"/>
  </mergeCells>
  <phoneticPr fontId="16" type="noConversion"/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topLeftCell="A25" workbookViewId="0">
      <selection activeCell="F37" sqref="F37"/>
    </sheetView>
  </sheetViews>
  <sheetFormatPr defaultColWidth="8.88671875" defaultRowHeight="14.4" x14ac:dyDescent="0.3"/>
  <cols>
    <col min="1" max="1" width="5.5546875" customWidth="1"/>
  </cols>
  <sheetData>
    <row r="1" spans="1:19" ht="33" x14ac:dyDescent="0.3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24.6" customHeight="1" x14ac:dyDescent="0.3">
      <c r="A2" s="16" t="s">
        <v>93</v>
      </c>
    </row>
    <row r="3" spans="1:19" ht="24.6" customHeight="1" x14ac:dyDescent="0.3">
      <c r="A3" s="16" t="s">
        <v>94</v>
      </c>
    </row>
    <row r="4" spans="1:19" ht="24.6" customHeight="1" x14ac:dyDescent="0.3">
      <c r="A4" s="16" t="s">
        <v>95</v>
      </c>
    </row>
    <row r="5" spans="1:19" ht="24.6" customHeight="1" x14ac:dyDescent="0.3">
      <c r="B5" s="16" t="s">
        <v>97</v>
      </c>
    </row>
    <row r="6" spans="1:19" ht="24.6" customHeight="1" x14ac:dyDescent="0.3">
      <c r="B6" s="16" t="s">
        <v>98</v>
      </c>
    </row>
    <row r="7" spans="1:19" ht="24.6" customHeight="1" x14ac:dyDescent="0.3">
      <c r="A7" s="16" t="s">
        <v>96</v>
      </c>
    </row>
    <row r="8" spans="1:19" ht="24.6" customHeight="1" x14ac:dyDescent="0.3">
      <c r="B8" s="16" t="s">
        <v>99</v>
      </c>
    </row>
    <row r="9" spans="1:19" ht="24.6" customHeight="1" x14ac:dyDescent="0.3">
      <c r="B9" s="16" t="s">
        <v>100</v>
      </c>
    </row>
    <row r="10" spans="1:19" ht="24.6" customHeight="1" x14ac:dyDescent="0.3">
      <c r="B10" s="16" t="s">
        <v>101</v>
      </c>
    </row>
    <row r="11" spans="1:19" ht="24.6" customHeight="1" x14ac:dyDescent="0.3">
      <c r="B11" s="16" t="s">
        <v>102</v>
      </c>
    </row>
    <row r="12" spans="1:19" ht="24.6" customHeight="1" x14ac:dyDescent="0.3">
      <c r="B12" s="16" t="s">
        <v>103</v>
      </c>
    </row>
    <row r="13" spans="1:19" ht="24.6" customHeight="1" x14ac:dyDescent="0.3">
      <c r="B13" s="16" t="s">
        <v>104</v>
      </c>
    </row>
    <row r="14" spans="1:19" ht="24.6" customHeight="1" x14ac:dyDescent="0.3">
      <c r="B14" s="16" t="s">
        <v>105</v>
      </c>
    </row>
    <row r="15" spans="1:19" ht="24.6" customHeight="1" x14ac:dyDescent="0.3">
      <c r="B15" s="16" t="s">
        <v>106</v>
      </c>
    </row>
    <row r="16" spans="1:19" ht="24.6" customHeight="1" x14ac:dyDescent="0.3">
      <c r="B16" s="16" t="s">
        <v>107</v>
      </c>
    </row>
    <row r="17" spans="1:22" ht="24.6" customHeight="1" x14ac:dyDescent="0.3">
      <c r="B17" s="16" t="s">
        <v>108</v>
      </c>
    </row>
    <row r="18" spans="1:22" ht="24.6" customHeight="1" x14ac:dyDescent="0.3">
      <c r="B18" s="16" t="s">
        <v>109</v>
      </c>
    </row>
    <row r="19" spans="1:22" ht="24.6" customHeight="1" x14ac:dyDescent="0.3">
      <c r="B19" s="16" t="s">
        <v>110</v>
      </c>
    </row>
    <row r="20" spans="1:22" ht="24.6" customHeight="1" x14ac:dyDescent="0.3">
      <c r="B20" s="16" t="s">
        <v>111</v>
      </c>
    </row>
    <row r="21" spans="1:22" ht="24.6" customHeight="1" x14ac:dyDescent="0.3">
      <c r="B21" s="16" t="s">
        <v>112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24.6" customHeight="1" x14ac:dyDescent="0.3">
      <c r="B22" s="17" t="s">
        <v>113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4.6" customHeight="1" x14ac:dyDescent="0.3">
      <c r="B23" s="16" t="s">
        <v>114</v>
      </c>
    </row>
    <row r="24" spans="1:22" ht="24.6" customHeight="1" x14ac:dyDescent="0.3">
      <c r="B24" s="16" t="s">
        <v>115</v>
      </c>
    </row>
    <row r="25" spans="1:22" ht="24.6" customHeight="1" x14ac:dyDescent="0.3">
      <c r="B25" s="16" t="s">
        <v>116</v>
      </c>
    </row>
    <row r="26" spans="1:22" ht="24.6" customHeight="1" x14ac:dyDescent="0.3">
      <c r="B26" s="16" t="s">
        <v>117</v>
      </c>
    </row>
    <row r="27" spans="1:22" ht="24.6" customHeight="1" x14ac:dyDescent="0.3">
      <c r="B27" s="72" t="s">
        <v>118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40"/>
      <c r="V27" s="40"/>
    </row>
    <row r="28" spans="1:22" ht="24.6" customHeight="1" x14ac:dyDescent="0.3">
      <c r="B28" s="72" t="s">
        <v>119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40"/>
      <c r="V28" s="40"/>
    </row>
    <row r="29" spans="1:22" ht="8.4" customHeight="1" x14ac:dyDescent="0.3"/>
    <row r="30" spans="1:22" ht="24.6" customHeight="1" x14ac:dyDescent="0.4">
      <c r="A30" s="79" t="s">
        <v>122</v>
      </c>
      <c r="B30" s="80"/>
    </row>
    <row r="31" spans="1:22" ht="24.6" customHeight="1" x14ac:dyDescent="0.4">
      <c r="A31" s="79" t="s">
        <v>123</v>
      </c>
      <c r="B31" s="80"/>
    </row>
  </sheetData>
  <mergeCells count="3">
    <mergeCell ref="A1:S1"/>
    <mergeCell ref="B27:T27"/>
    <mergeCell ref="B28:T28"/>
  </mergeCells>
  <phoneticPr fontId="16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一般公文統計</vt:lpstr>
      <vt:lpstr>編表說明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2020-10-15T07:15:27Z</dcterms:modified>
</cp:coreProperties>
</file>