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/>
  <bookViews>
    <workbookView xWindow="65428" yWindow="65428" windowWidth="23256" windowHeight="12576" activeTab="0"/>
  </bookViews>
  <sheets>
    <sheet name="一般公文統計" sheetId="1" r:id="rId1"/>
  </sheets>
  <definedNames/>
  <calcPr calcId="181029"/>
</workbook>
</file>

<file path=xl/sharedStrings.xml><?xml version="1.0" encoding="utf-8"?>
<sst xmlns="http://schemas.openxmlformats.org/spreadsheetml/2006/main" count="101" uniqueCount="91">
  <si>
    <t>公開類</t>
  </si>
  <si>
    <t>月報</t>
  </si>
  <si>
    <t>臺中市政府一級機關一般公文統計表</t>
  </si>
  <si>
    <t>中華民國109年9月</t>
  </si>
  <si>
    <t>合計</t>
  </si>
  <si>
    <t>秘書處</t>
  </si>
  <si>
    <t>民政局</t>
  </si>
  <si>
    <t>財政局</t>
  </si>
  <si>
    <t>教育局</t>
  </si>
  <si>
    <t>建設局</t>
  </si>
  <si>
    <t>社會局</t>
  </si>
  <si>
    <t>警察局</t>
  </si>
  <si>
    <t>衛生局</t>
  </si>
  <si>
    <t>環境保護局</t>
  </si>
  <si>
    <t>地政局</t>
  </si>
  <si>
    <t>經濟發展局</t>
  </si>
  <si>
    <t>新聞局</t>
  </si>
  <si>
    <t>主計處</t>
  </si>
  <si>
    <t>人事處</t>
  </si>
  <si>
    <t>研考會</t>
  </si>
  <si>
    <t>政風處</t>
  </si>
  <si>
    <t>勞工局</t>
  </si>
  <si>
    <t>水利局</t>
  </si>
  <si>
    <t>地方稅務局</t>
  </si>
  <si>
    <t>農業局</t>
  </si>
  <si>
    <t>交通局</t>
  </si>
  <si>
    <t>觀光旅遊局</t>
  </si>
  <si>
    <t>法制局</t>
  </si>
  <si>
    <t>消防局</t>
  </si>
  <si>
    <t>文化局</t>
  </si>
  <si>
    <t>客委會</t>
  </si>
  <si>
    <t>都市發展局</t>
  </si>
  <si>
    <t>原民會</t>
  </si>
  <si>
    <t>運動局</t>
  </si>
  <si>
    <t>填表</t>
  </si>
  <si>
    <t>資料來源：</t>
  </si>
  <si>
    <t>次月15日</t>
  </si>
  <si>
    <t>應辦公文</t>
  </si>
  <si>
    <t>本月份
新收件數</t>
  </si>
  <si>
    <t>﹝1﹞</t>
  </si>
  <si>
    <t>前填報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</si>
  <si>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</si>
  <si>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</si>
  <si>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</si>
  <si>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</si>
  <si>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</si>
  <si>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</si>
  <si>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</si>
  <si>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</si>
  <si>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</si>
  <si>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</si>
  <si>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</si>
  <si>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</si>
  <si>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</si>
  <si>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</si>
  <si>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</si>
  <si>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</si>
  <si>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</si>
  <si>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</si>
  <si>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</si>
  <si>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</si>
  <si>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</si>
  <si>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</si>
  <si>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</si>
  <si>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</si>
  <si>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</si>
  <si>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</si>
  <si>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</si>
  <si>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</si>
  <si>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</si>
  <si>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</si>
  <si>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</si>
  <si>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</si>
  <si>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</si>
  <si>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</si>
  <si>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研究發展考核委員會</t>
  </si>
  <si>
    <t>30280-07-01-2</t>
  </si>
  <si>
    <t>發文平均使用日數</t>
  </si>
  <si>
    <t>﹝11﹞</t>
  </si>
  <si>
    <t>中華民國 109 年 10  月 7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</si>
  <si>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</si>
  <si>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</si>
  <si>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</si>
  <si>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</si>
  <si>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</si>
  <si>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</si>
  <si>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</si>
  <si>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</si>
  <si>
    <t>本會管制考核組依據「臺中市政府公文整合資訊系統」資料編製。</t>
  </si>
  <si>
    <t>本表編製1份，並依統計法規定永久保存，資料透過網際網路上傳至「臺中市公務統計行政管理系統」。</t>
  </si>
  <si>
    <t>填表說明：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</si>
</sst>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;\-#,##0;\-"/>
    <numFmt numFmtId="178" formatCode="_-* #,##0_-;\-* #,##0_-;_-* &quot;-&quot;??_-;_-@_-"/>
    <numFmt numFmtId="179" formatCode="#,##0.00_);[Red]\(#,##0.00\)"/>
    <numFmt numFmtId="180" formatCode="#,##0.00;\-#,##0.00;\-"/>
    <numFmt numFmtId="181" formatCode="_(* #,##0.00_);_(* \(#,##0.00\);_(* &quot;-&quot;??_);_(@_)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rgb="FF000000"/>
      <name val="新細明體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b/>
      <sz val="24"/>
      <color theme="1"/>
      <name val="標楷體"/>
      <family val="4"/>
    </font>
    <font>
      <b/>
      <sz val="14"/>
      <color theme="1"/>
      <name val="標楷體"/>
      <family val="4"/>
    </font>
    <font>
      <sz val="14"/>
      <color rgb="FF000000"/>
      <name val="標楷體"/>
      <family val="4"/>
    </font>
    <font>
      <sz val="11"/>
      <color theme="1"/>
      <name val="標楷體"/>
      <family val="4"/>
    </font>
    <font>
      <sz val="14"/>
      <color theme="1"/>
      <name val="Times New Roman"/>
      <family val="2"/>
    </font>
    <font>
      <sz val="12"/>
      <color rgb="FF000000"/>
      <name val="標楷體"/>
      <family val="4"/>
    </font>
    <font>
      <sz val="10"/>
      <color theme="1"/>
      <name val="標楷體"/>
      <family val="4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4"/>
    </font>
    <font>
      <sz val="9"/>
      <name val="細明體"/>
      <family val="3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9" fontId="3" fillId="0" borderId="0" applyFont="0" applyFill="0" applyBorder="0" applyProtection="0">
      <alignment/>
    </xf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5" fillId="0" borderId="2" xfId="20" applyFont="1" applyBorder="1" applyAlignment="1">
      <alignment horizontal="right" vertical="center" wrapText="1"/>
    </xf>
    <xf numFmtId="0" fontId="2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8" fillId="0" borderId="4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5" xfId="20" applyFont="1" applyBorder="1" applyAlignment="1">
      <alignment horizontal="right" vertical="center"/>
    </xf>
    <xf numFmtId="176" fontId="5" fillId="0" borderId="6" xfId="20" applyNumberFormat="1" applyFont="1" applyBorder="1" applyAlignment="1">
      <alignment horizontal="center" vertical="center" wrapText="1"/>
    </xf>
    <xf numFmtId="176" fontId="9" fillId="0" borderId="4" xfId="20" applyNumberFormat="1" applyFont="1" applyBorder="1" applyAlignment="1">
      <alignment horizontal="center" vertical="center" wrapText="1"/>
    </xf>
    <xf numFmtId="177" fontId="10" fillId="0" borderId="4" xfId="20" applyNumberFormat="1" applyFont="1" applyBorder="1" applyAlignment="1">
      <alignment horizontal="right" vertical="center"/>
    </xf>
    <xf numFmtId="177" fontId="10" fillId="0" borderId="7" xfId="20" applyNumberFormat="1" applyFont="1" applyBorder="1" applyAlignment="1">
      <alignment horizontal="right" vertical="center"/>
    </xf>
    <xf numFmtId="178" fontId="5" fillId="0" borderId="0" xfId="20" applyNumberFormat="1" applyFont="1" applyAlignment="1">
      <alignment horizontal="right" vertical="center"/>
    </xf>
    <xf numFmtId="0" fontId="5" fillId="0" borderId="8" xfId="20" applyFont="1" applyBorder="1" applyAlignment="1">
      <alignment horizontal="left" vertical="center"/>
    </xf>
    <xf numFmtId="176" fontId="5" fillId="0" borderId="0" xfId="20" applyNumberFormat="1" applyFont="1" applyAlignment="1">
      <alignment horizontal="right" vertical="center" wrapText="1"/>
    </xf>
    <xf numFmtId="0" fontId="5" fillId="0" borderId="8" xfId="20" applyFont="1" applyBorder="1" applyAlignment="1">
      <alignment horizontal="right" vertical="center"/>
    </xf>
    <xf numFmtId="176" fontId="5" fillId="0" borderId="4" xfId="20" applyNumberFormat="1" applyFont="1" applyBorder="1" applyAlignment="1">
      <alignment horizontal="center" vertical="center" wrapText="1"/>
    </xf>
    <xf numFmtId="176" fontId="9" fillId="0" borderId="6" xfId="20" applyNumberFormat="1" applyFont="1" applyBorder="1" applyAlignment="1">
      <alignment horizontal="center" vertical="center" wrapText="1"/>
    </xf>
    <xf numFmtId="179" fontId="5" fillId="0" borderId="0" xfId="20" applyNumberFormat="1" applyFont="1" applyAlignment="1">
      <alignment horizontal="right" vertical="center"/>
    </xf>
    <xf numFmtId="179" fontId="5" fillId="0" borderId="8" xfId="20" applyNumberFormat="1" applyFont="1" applyBorder="1" applyAlignment="1">
      <alignment horizontal="right" vertical="center"/>
    </xf>
    <xf numFmtId="179" fontId="11" fillId="0" borderId="4" xfId="22" applyNumberFormat="1" applyFont="1" applyBorder="1" applyAlignment="1">
      <alignment horizontal="center" vertical="center" wrapText="1"/>
    </xf>
    <xf numFmtId="179" fontId="12" fillId="0" borderId="4" xfId="20" applyNumberFormat="1" applyFont="1" applyBorder="1" applyAlignment="1">
      <alignment horizontal="center" vertical="center" wrapText="1"/>
    </xf>
    <xf numFmtId="180" fontId="10" fillId="0" borderId="4" xfId="20" applyNumberFormat="1" applyFont="1" applyBorder="1" applyAlignment="1">
      <alignment horizontal="right" vertical="center"/>
    </xf>
    <xf numFmtId="179" fontId="5" fillId="0" borderId="0" xfId="20" applyNumberFormat="1" applyFont="1" applyAlignment="1">
      <alignment horizontal="right" vertical="center" wrapText="1"/>
    </xf>
    <xf numFmtId="0" fontId="4" fillId="0" borderId="0" xfId="20" applyFont="1" applyAlignment="1">
      <alignment horizontal="center" vertical="center"/>
    </xf>
    <xf numFmtId="179" fontId="4" fillId="0" borderId="0" xfId="20" applyNumberFormat="1" applyFont="1" applyAlignment="1">
      <alignment horizontal="right" vertical="center"/>
    </xf>
    <xf numFmtId="10" fontId="5" fillId="0" borderId="0" xfId="20" applyNumberFormat="1" applyFont="1" applyAlignment="1">
      <alignment horizontal="right" vertical="center"/>
    </xf>
    <xf numFmtId="10" fontId="4" fillId="0" borderId="0" xfId="20" applyNumberFormat="1" applyFont="1" applyAlignment="1">
      <alignment horizontal="right" vertical="center"/>
    </xf>
    <xf numFmtId="179" fontId="4" fillId="0" borderId="0" xfId="20" applyNumberFormat="1" applyFont="1" applyAlignment="1">
      <alignment horizontal="center" vertical="center"/>
    </xf>
    <xf numFmtId="179" fontId="4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4" fillId="0" borderId="0" xfId="20" applyFont="1" applyAlignment="1">
      <alignment horizontal="right" vertical="center" wrapText="1"/>
    </xf>
    <xf numFmtId="179" fontId="4" fillId="0" borderId="1" xfId="20" applyNumberFormat="1" applyFont="1" applyBorder="1" applyAlignment="1">
      <alignment horizontal="center" vertical="center"/>
    </xf>
    <xf numFmtId="179" fontId="14" fillId="0" borderId="4" xfId="20" applyNumberFormat="1" applyFont="1" applyBorder="1" applyAlignment="1">
      <alignment horizontal="center" vertical="center" wrapText="1"/>
    </xf>
    <xf numFmtId="179" fontId="9" fillId="0" borderId="4" xfId="20" applyNumberFormat="1" applyFont="1" applyBorder="1" applyAlignment="1">
      <alignment horizontal="center" vertical="center"/>
    </xf>
    <xf numFmtId="176" fontId="9" fillId="0" borderId="9" xfId="20" applyNumberFormat="1" applyFont="1" applyBorder="1" applyAlignment="1">
      <alignment horizontal="center" vertical="center" wrapText="1"/>
    </xf>
    <xf numFmtId="180" fontId="10" fillId="0" borderId="7" xfId="20" applyNumberFormat="1" applyFont="1" applyBorder="1" applyAlignment="1">
      <alignment horizontal="right" vertical="center"/>
    </xf>
    <xf numFmtId="181" fontId="10" fillId="0" borderId="7" xfId="20" applyNumberFormat="1" applyFont="1" applyBorder="1" applyAlignment="1">
      <alignment horizontal="right" vertical="center"/>
    </xf>
    <xf numFmtId="0" fontId="4" fillId="0" borderId="10" xfId="20" applyFont="1" applyBorder="1" applyAlignment="1">
      <alignment vertical="center"/>
    </xf>
    <xf numFmtId="179" fontId="15" fillId="0" borderId="4" xfId="20" applyNumberFormat="1" applyFont="1" applyBorder="1" applyAlignment="1">
      <alignment horizontal="center" vertical="center"/>
    </xf>
    <xf numFmtId="177" fontId="10" fillId="0" borderId="9" xfId="20" applyNumberFormat="1" applyFont="1" applyBorder="1" applyAlignment="1">
      <alignment horizontal="right" vertical="center"/>
    </xf>
    <xf numFmtId="176" fontId="9" fillId="0" borderId="0" xfId="20" applyNumberFormat="1" applyFont="1" applyAlignment="1">
      <alignment horizontal="center" vertical="center" wrapText="1"/>
    </xf>
    <xf numFmtId="177" fontId="10" fillId="0" borderId="11" xfId="20" applyNumberFormat="1" applyFont="1" applyBorder="1" applyAlignment="1">
      <alignment horizontal="right" vertical="center"/>
    </xf>
    <xf numFmtId="177" fontId="10" fillId="0" borderId="12" xfId="20" applyNumberFormat="1" applyFont="1" applyBorder="1" applyAlignment="1">
      <alignment horizontal="right" vertical="center"/>
    </xf>
    <xf numFmtId="0" fontId="4" fillId="0" borderId="11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7" fillId="0" borderId="9" xfId="20" applyNumberFormat="1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right" vertical="center"/>
    </xf>
    <xf numFmtId="0" fontId="5" fillId="0" borderId="15" xfId="20" applyFont="1" applyBorder="1" applyAlignment="1">
      <alignment horizontal="right" vertical="center"/>
    </xf>
    <xf numFmtId="176" fontId="5" fillId="0" borderId="2" xfId="20" applyNumberFormat="1" applyFont="1" applyBorder="1" applyAlignment="1">
      <alignment horizontal="center" vertical="center" wrapText="1"/>
    </xf>
    <xf numFmtId="176" fontId="5" fillId="0" borderId="3" xfId="20" applyNumberFormat="1" applyFont="1" applyBorder="1" applyAlignment="1">
      <alignment horizontal="center" vertical="center" wrapText="1"/>
    </xf>
    <xf numFmtId="176" fontId="5" fillId="0" borderId="4" xfId="20" applyNumberFormat="1" applyFont="1" applyBorder="1" applyAlignment="1">
      <alignment horizontal="center" vertical="center" wrapText="1"/>
    </xf>
    <xf numFmtId="176" fontId="5" fillId="0" borderId="16" xfId="20" applyNumberFormat="1" applyFont="1" applyBorder="1" applyAlignment="1">
      <alignment horizontal="center" vertical="center" wrapText="1"/>
    </xf>
    <xf numFmtId="176" fontId="5" fillId="0" borderId="17" xfId="20" applyNumberFormat="1" applyFont="1" applyBorder="1" applyAlignment="1">
      <alignment horizontal="center" vertical="center" wrapText="1"/>
    </xf>
    <xf numFmtId="176" fontId="5" fillId="0" borderId="12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176" fontId="9" fillId="0" borderId="18" xfId="20" applyNumberFormat="1" applyFont="1" applyBorder="1" applyAlignment="1">
      <alignment horizontal="center" vertical="center" wrapText="1"/>
    </xf>
    <xf numFmtId="176" fontId="9" fillId="0" borderId="6" xfId="20" applyNumberFormat="1" applyFont="1" applyBorder="1" applyAlignment="1">
      <alignment horizontal="center" vertical="center" wrapText="1"/>
    </xf>
    <xf numFmtId="0" fontId="9" fillId="0" borderId="11" xfId="20" applyFont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</xf>
    <xf numFmtId="0" fontId="13" fillId="0" borderId="11" xfId="20" applyFont="1" applyBorder="1" applyAlignment="1">
      <alignment horizontal="center" vertical="center" wrapText="1"/>
    </xf>
    <xf numFmtId="0" fontId="13" fillId="0" borderId="14" xfId="20" applyFont="1" applyBorder="1" applyAlignment="1">
      <alignment horizontal="center" vertical="center" wrapText="1"/>
    </xf>
    <xf numFmtId="0" fontId="14" fillId="0" borderId="11" xfId="20" applyFont="1" applyBorder="1" applyAlignment="1">
      <alignment horizontal="center" vertical="center" wrapText="1"/>
    </xf>
    <xf numFmtId="0" fontId="14" fillId="0" borderId="14" xfId="20" applyFont="1" applyBorder="1" applyAlignment="1">
      <alignment horizontal="center" vertical="center" wrapText="1"/>
    </xf>
    <xf numFmtId="176" fontId="5" fillId="0" borderId="10" xfId="20" applyNumberFormat="1" applyFont="1" applyBorder="1" applyAlignment="1">
      <alignment horizontal="center" vertical="center" wrapText="1"/>
    </xf>
    <xf numFmtId="176" fontId="5" fillId="0" borderId="0" xfId="20" applyNumberFormat="1" applyFont="1" applyAlignment="1">
      <alignment horizontal="center" vertical="center" wrapText="1"/>
    </xf>
    <xf numFmtId="176" fontId="5" fillId="0" borderId="9" xfId="20" applyNumberFormat="1" applyFont="1" applyBorder="1" applyAlignment="1">
      <alignment horizontal="center" vertical="center" wrapText="1"/>
    </xf>
    <xf numFmtId="176" fontId="5" fillId="0" borderId="18" xfId="20" applyNumberFormat="1" applyFont="1" applyBorder="1" applyAlignment="1">
      <alignment horizontal="center" vertical="center" wrapText="1"/>
    </xf>
    <xf numFmtId="176" fontId="5" fillId="0" borderId="19" xfId="20" applyNumberFormat="1" applyFont="1" applyBorder="1" applyAlignment="1">
      <alignment horizontal="center" vertical="center" wrapText="1"/>
    </xf>
    <xf numFmtId="176" fontId="5" fillId="0" borderId="6" xfId="20" applyNumberFormat="1" applyFont="1" applyBorder="1" applyAlignment="1">
      <alignment horizontal="center" vertical="center" wrapText="1"/>
    </xf>
    <xf numFmtId="0" fontId="17" fillId="0" borderId="0" xfId="20" applyFont="1" applyAlignment="1">
      <alignment horizontal="right" vertical="center"/>
    </xf>
    <xf numFmtId="0" fontId="17" fillId="0" borderId="0" xfId="20" applyFont="1" applyAlignment="1">
      <alignment vertical="center"/>
    </xf>
    <xf numFmtId="0" fontId="17" fillId="0" borderId="0" xfId="20" applyFont="1" applyAlignment="1">
      <alignment horizontal="right" vertical="center" wrapText="1"/>
    </xf>
    <xf numFmtId="0" fontId="17" fillId="0" borderId="0" xfId="20" applyFont="1" applyAlignment="1">
      <alignment horizontal="left" vertical="center"/>
    </xf>
    <xf numFmtId="40" fontId="17" fillId="0" borderId="0" xfId="20" applyNumberFormat="1" applyFont="1" applyAlignment="1">
      <alignment horizontal="right" vertical="center"/>
    </xf>
    <xf numFmtId="40" fontId="17" fillId="0" borderId="0" xfId="20" applyNumberFormat="1" applyFont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zoomScale="70" zoomScaleNormal="70" workbookViewId="0" topLeftCell="A1">
      <selection activeCell="D45" sqref="D45"/>
    </sheetView>
  </sheetViews>
  <sheetFormatPr defaultColWidth="8.8515625" defaultRowHeight="15"/>
  <cols>
    <col min="1" max="1" width="16.28125" style="0" customWidth="1"/>
    <col min="2" max="4" width="12.57421875" style="0" customWidth="1"/>
    <col min="5" max="5" width="14.28125" style="0" customWidth="1"/>
    <col min="6" max="20" width="11.421875" style="0" customWidth="1"/>
  </cols>
  <sheetData>
    <row r="1" spans="1:20" ht="19.95" customHeight="1">
      <c r="A1" s="1" t="s">
        <v>0</v>
      </c>
      <c r="B1" s="8"/>
      <c r="C1" s="8"/>
      <c r="D1" s="2"/>
      <c r="E1" s="2"/>
      <c r="F1" s="2"/>
      <c r="G1" s="20"/>
      <c r="H1" s="28"/>
      <c r="I1" s="20"/>
      <c r="J1" s="28"/>
      <c r="K1" s="30"/>
      <c r="L1" s="26"/>
      <c r="M1" s="2"/>
      <c r="N1" s="2"/>
      <c r="O1" s="34" t="s">
        <v>72</v>
      </c>
      <c r="P1" s="52" t="s">
        <v>75</v>
      </c>
      <c r="Q1" s="52"/>
      <c r="R1" s="52"/>
      <c r="S1" s="52"/>
      <c r="T1" s="52"/>
    </row>
    <row r="2" spans="1:20" ht="19.8">
      <c r="A2" s="1" t="s">
        <v>1</v>
      </c>
      <c r="B2" s="9" t="s">
        <v>36</v>
      </c>
      <c r="C2" s="15" t="s">
        <v>40</v>
      </c>
      <c r="D2" s="17"/>
      <c r="E2" s="17"/>
      <c r="F2" s="17"/>
      <c r="G2" s="21"/>
      <c r="H2" s="17"/>
      <c r="I2" s="57"/>
      <c r="J2" s="57"/>
      <c r="K2" s="57"/>
      <c r="L2" s="57"/>
      <c r="M2" s="57"/>
      <c r="N2" s="58"/>
      <c r="O2" s="34" t="s">
        <v>73</v>
      </c>
      <c r="P2" s="53" t="s">
        <v>76</v>
      </c>
      <c r="Q2" s="53"/>
      <c r="R2" s="53"/>
      <c r="S2" s="53"/>
      <c r="T2" s="53"/>
    </row>
    <row r="3" spans="1:17" ht="16.2">
      <c r="A3" s="2"/>
      <c r="B3" s="2"/>
      <c r="C3" s="2"/>
      <c r="D3" s="2"/>
      <c r="E3" s="2"/>
      <c r="F3" s="2"/>
      <c r="G3" s="20"/>
      <c r="H3" s="2"/>
      <c r="I3" s="20"/>
      <c r="J3" s="2"/>
      <c r="K3" s="20"/>
      <c r="L3" s="2"/>
      <c r="M3" s="2"/>
      <c r="N3" s="2"/>
      <c r="O3" s="20"/>
      <c r="P3" s="2"/>
      <c r="Q3" s="2"/>
    </row>
    <row r="4" spans="1:20" ht="33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33.6" customHeight="1">
      <c r="A5" s="55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9.8">
      <c r="A6" s="3"/>
      <c r="B6" s="46" t="s">
        <v>37</v>
      </c>
      <c r="C6" s="47"/>
      <c r="D6" s="47"/>
      <c r="E6" s="48"/>
      <c r="F6" s="46" t="s">
        <v>48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6" t="s">
        <v>80</v>
      </c>
      <c r="R6" s="47"/>
      <c r="S6" s="47"/>
      <c r="T6" s="47"/>
    </row>
    <row r="7" spans="1:20" ht="16.95" customHeight="1">
      <c r="A7" s="4"/>
      <c r="B7" s="77" t="s">
        <v>38</v>
      </c>
      <c r="C7" s="77" t="s">
        <v>41</v>
      </c>
      <c r="D7" s="77" t="s">
        <v>43</v>
      </c>
      <c r="E7" s="18" t="s">
        <v>4</v>
      </c>
      <c r="F7" s="49" t="s">
        <v>49</v>
      </c>
      <c r="G7" s="50"/>
      <c r="H7" s="50"/>
      <c r="I7" s="50"/>
      <c r="J7" s="50"/>
      <c r="K7" s="51"/>
      <c r="L7" s="18" t="s">
        <v>63</v>
      </c>
      <c r="M7" s="77" t="s">
        <v>67</v>
      </c>
      <c r="N7" s="49" t="s">
        <v>69</v>
      </c>
      <c r="O7" s="51"/>
      <c r="P7" s="74" t="s">
        <v>77</v>
      </c>
      <c r="Q7" s="49" t="s">
        <v>80</v>
      </c>
      <c r="R7" s="51"/>
      <c r="S7" s="59" t="s">
        <v>84</v>
      </c>
      <c r="T7" s="62" t="s">
        <v>86</v>
      </c>
    </row>
    <row r="8" spans="1:20" ht="16.2">
      <c r="A8" s="4"/>
      <c r="B8" s="78"/>
      <c r="C8" s="78"/>
      <c r="D8" s="78"/>
      <c r="E8" s="66" t="s">
        <v>46</v>
      </c>
      <c r="F8" s="49" t="s">
        <v>50</v>
      </c>
      <c r="G8" s="51"/>
      <c r="H8" s="70" t="s">
        <v>57</v>
      </c>
      <c r="I8" s="71"/>
      <c r="J8" s="72" t="s">
        <v>60</v>
      </c>
      <c r="K8" s="73"/>
      <c r="L8" s="66" t="s">
        <v>64</v>
      </c>
      <c r="M8" s="78"/>
      <c r="N8" s="68" t="s">
        <v>70</v>
      </c>
      <c r="O8" s="69"/>
      <c r="P8" s="75"/>
      <c r="Q8" s="68" t="s">
        <v>81</v>
      </c>
      <c r="R8" s="69"/>
      <c r="S8" s="60"/>
      <c r="T8" s="63"/>
    </row>
    <row r="9" spans="1:20" ht="16.2">
      <c r="A9" s="4"/>
      <c r="B9" s="79"/>
      <c r="C9" s="79"/>
      <c r="D9" s="79"/>
      <c r="E9" s="67"/>
      <c r="F9" s="18" t="s">
        <v>51</v>
      </c>
      <c r="G9" s="22" t="s">
        <v>53</v>
      </c>
      <c r="H9" s="18" t="s">
        <v>51</v>
      </c>
      <c r="I9" s="22" t="s">
        <v>53</v>
      </c>
      <c r="J9" s="18" t="s">
        <v>51</v>
      </c>
      <c r="K9" s="22" t="s">
        <v>53</v>
      </c>
      <c r="L9" s="67"/>
      <c r="M9" s="79"/>
      <c r="N9" s="18" t="s">
        <v>51</v>
      </c>
      <c r="O9" s="35" t="s">
        <v>53</v>
      </c>
      <c r="P9" s="76"/>
      <c r="Q9" s="10" t="s">
        <v>51</v>
      </c>
      <c r="R9" s="35" t="s">
        <v>53</v>
      </c>
      <c r="S9" s="61"/>
      <c r="T9" s="64"/>
    </row>
    <row r="10" spans="1:20" ht="27.6">
      <c r="A10" s="5"/>
      <c r="B10" s="11" t="s">
        <v>39</v>
      </c>
      <c r="C10" s="11" t="s">
        <v>42</v>
      </c>
      <c r="D10" s="11" t="s">
        <v>44</v>
      </c>
      <c r="E10" s="11" t="s">
        <v>47</v>
      </c>
      <c r="F10" s="11" t="s">
        <v>52</v>
      </c>
      <c r="G10" s="23" t="s">
        <v>54</v>
      </c>
      <c r="H10" s="11" t="s">
        <v>58</v>
      </c>
      <c r="I10" s="23" t="s">
        <v>59</v>
      </c>
      <c r="J10" s="11" t="s">
        <v>61</v>
      </c>
      <c r="K10" s="23" t="s">
        <v>62</v>
      </c>
      <c r="L10" s="11" t="s">
        <v>65</v>
      </c>
      <c r="M10" s="11" t="s">
        <v>68</v>
      </c>
      <c r="N10" s="11" t="s">
        <v>71</v>
      </c>
      <c r="O10" s="36" t="s">
        <v>74</v>
      </c>
      <c r="P10" s="37" t="s">
        <v>78</v>
      </c>
      <c r="Q10" s="19" t="s">
        <v>82</v>
      </c>
      <c r="R10" s="41" t="s">
        <v>83</v>
      </c>
      <c r="S10" s="11" t="s">
        <v>85</v>
      </c>
      <c r="T10" s="43" t="s">
        <v>87</v>
      </c>
    </row>
    <row r="11" spans="1:20" ht="21" customHeight="1">
      <c r="A11" s="6" t="s">
        <v>4</v>
      </c>
      <c r="B11" s="12">
        <f>SUM(B12:B40)</f>
        <v>122075</v>
      </c>
      <c r="C11" s="12">
        <f>SUM(C12:C40)</f>
        <v>13954</v>
      </c>
      <c r="D11" s="12">
        <f>SUM(D12:D40)</f>
        <v>40120</v>
      </c>
      <c r="E11" s="12">
        <f aca="true" t="shared" si="0" ref="E11:E40">SUM(B11:D11)</f>
        <v>176149</v>
      </c>
      <c r="F11" s="12">
        <f>SUM(F12:F40)</f>
        <v>58080</v>
      </c>
      <c r="G11" s="24">
        <f aca="true" t="shared" si="1" ref="G11:G40">IF($L11&gt;0,(F11/$L11)*100,0)</f>
        <v>99.70301958697407</v>
      </c>
      <c r="H11" s="12">
        <f>SUM(H12:H40)</f>
        <v>171</v>
      </c>
      <c r="I11" s="24">
        <f aca="true" t="shared" si="2" ref="I11:I40">IF($L11&gt;0,(H11/$L11)*100,0)</f>
        <v>0.2935471134533844</v>
      </c>
      <c r="J11" s="12">
        <f>SUM(J12:J40)</f>
        <v>2</v>
      </c>
      <c r="K11" s="24">
        <f aca="true" t="shared" si="3" ref="K11:K40">IF($L11&gt;0,(J11/$L11)*100,0)</f>
        <v>0.003433299572554203</v>
      </c>
      <c r="L11" s="12">
        <f aca="true" t="shared" si="4" ref="L11:L40">SUM(F11,H11,J11)</f>
        <v>58253</v>
      </c>
      <c r="M11" s="12">
        <f>SUM(M12:M40)</f>
        <v>102816</v>
      </c>
      <c r="N11" s="12">
        <f aca="true" t="shared" si="5" ref="N11:N40">SUM(L11:M11)</f>
        <v>161069</v>
      </c>
      <c r="O11" s="24">
        <f aca="true" t="shared" si="6" ref="O11:O40">IF($E11&gt;0,(N11/$E11)*100,0)</f>
        <v>91.43906579089294</v>
      </c>
      <c r="P11" s="24">
        <v>1.86363088596295</v>
      </c>
      <c r="Q11" s="12">
        <f aca="true" t="shared" si="7" ref="Q11:Q40">E11-N11</f>
        <v>15080</v>
      </c>
      <c r="R11" s="24">
        <f aca="true" t="shared" si="8" ref="R11:R40">IF($E11&gt;0,(Q11/$E11)*100,0)</f>
        <v>8.560934209107064</v>
      </c>
      <c r="S11" s="42">
        <f>SUM(S12:S40)</f>
        <v>14705</v>
      </c>
      <c r="T11" s="44">
        <f>SUM(T12:T40)</f>
        <v>375</v>
      </c>
    </row>
    <row r="12" spans="1:20" ht="21" customHeight="1">
      <c r="A12" s="6" t="s">
        <v>5</v>
      </c>
      <c r="B12" s="13">
        <v>905</v>
      </c>
      <c r="C12" s="13">
        <v>70</v>
      </c>
      <c r="D12" s="13">
        <v>191</v>
      </c>
      <c r="E12" s="12">
        <f t="shared" si="0"/>
        <v>1166</v>
      </c>
      <c r="F12" s="13">
        <v>294</v>
      </c>
      <c r="G12" s="24">
        <f t="shared" si="1"/>
        <v>99.32432432432432</v>
      </c>
      <c r="H12" s="13">
        <v>2</v>
      </c>
      <c r="I12" s="24">
        <f t="shared" si="2"/>
        <v>0.6756756756756757</v>
      </c>
      <c r="J12" s="13">
        <v>0</v>
      </c>
      <c r="K12" s="24">
        <f t="shared" si="3"/>
        <v>0</v>
      </c>
      <c r="L12" s="12">
        <f t="shared" si="4"/>
        <v>296</v>
      </c>
      <c r="M12" s="13">
        <v>761</v>
      </c>
      <c r="N12" s="12">
        <f t="shared" si="5"/>
        <v>1057</v>
      </c>
      <c r="O12" s="24">
        <f t="shared" si="6"/>
        <v>90.65180102915951</v>
      </c>
      <c r="P12" s="38">
        <v>1.28</v>
      </c>
      <c r="Q12" s="12">
        <f t="shared" si="7"/>
        <v>109</v>
      </c>
      <c r="R12" s="24">
        <f t="shared" si="8"/>
        <v>9.34819897084048</v>
      </c>
      <c r="S12" s="13">
        <v>109</v>
      </c>
      <c r="T12" s="45">
        <v>0</v>
      </c>
    </row>
    <row r="13" spans="1:20" ht="21" customHeight="1">
      <c r="A13" s="6" t="s">
        <v>6</v>
      </c>
      <c r="B13" s="13">
        <v>2173</v>
      </c>
      <c r="C13" s="13">
        <v>246</v>
      </c>
      <c r="D13" s="13">
        <v>619</v>
      </c>
      <c r="E13" s="12">
        <f t="shared" si="0"/>
        <v>3038</v>
      </c>
      <c r="F13" s="13">
        <v>1179</v>
      </c>
      <c r="G13" s="24">
        <f t="shared" si="1"/>
        <v>100</v>
      </c>
      <c r="H13" s="13">
        <v>0</v>
      </c>
      <c r="I13" s="24">
        <f t="shared" si="2"/>
        <v>0</v>
      </c>
      <c r="J13" s="13">
        <v>0</v>
      </c>
      <c r="K13" s="24">
        <f t="shared" si="3"/>
        <v>0</v>
      </c>
      <c r="L13" s="12">
        <f t="shared" si="4"/>
        <v>1179</v>
      </c>
      <c r="M13" s="13">
        <v>1611</v>
      </c>
      <c r="N13" s="12">
        <f t="shared" si="5"/>
        <v>2790</v>
      </c>
      <c r="O13" s="24">
        <f t="shared" si="6"/>
        <v>91.83673469387756</v>
      </c>
      <c r="P13" s="38">
        <v>1.72</v>
      </c>
      <c r="Q13" s="12">
        <f t="shared" si="7"/>
        <v>248</v>
      </c>
      <c r="R13" s="24">
        <f t="shared" si="8"/>
        <v>8.16326530612245</v>
      </c>
      <c r="S13" s="13">
        <v>246</v>
      </c>
      <c r="T13" s="44">
        <v>2</v>
      </c>
    </row>
    <row r="14" spans="1:20" ht="21" customHeight="1">
      <c r="A14" s="6" t="s">
        <v>7</v>
      </c>
      <c r="B14" s="13">
        <v>1220</v>
      </c>
      <c r="C14" s="13">
        <v>108</v>
      </c>
      <c r="D14" s="13">
        <v>327</v>
      </c>
      <c r="E14" s="12">
        <f t="shared" si="0"/>
        <v>1655</v>
      </c>
      <c r="F14" s="13">
        <v>445</v>
      </c>
      <c r="G14" s="24">
        <f t="shared" si="1"/>
        <v>99.77578475336323</v>
      </c>
      <c r="H14" s="13">
        <v>1</v>
      </c>
      <c r="I14" s="24">
        <f t="shared" si="2"/>
        <v>0.2242152466367713</v>
      </c>
      <c r="J14" s="13">
        <v>0</v>
      </c>
      <c r="K14" s="24">
        <f t="shared" si="3"/>
        <v>0</v>
      </c>
      <c r="L14" s="12">
        <f t="shared" si="4"/>
        <v>446</v>
      </c>
      <c r="M14" s="13">
        <v>1116</v>
      </c>
      <c r="N14" s="12">
        <f t="shared" si="5"/>
        <v>1562</v>
      </c>
      <c r="O14" s="24">
        <f t="shared" si="6"/>
        <v>94.38066465256799</v>
      </c>
      <c r="P14" s="38">
        <v>1.4</v>
      </c>
      <c r="Q14" s="12">
        <f t="shared" si="7"/>
        <v>93</v>
      </c>
      <c r="R14" s="24">
        <f t="shared" si="8"/>
        <v>5.619335347432024</v>
      </c>
      <c r="S14" s="13">
        <v>93</v>
      </c>
      <c r="T14" s="44">
        <v>0</v>
      </c>
    </row>
    <row r="15" spans="1:20" ht="21" customHeight="1">
      <c r="A15" s="6" t="s">
        <v>8</v>
      </c>
      <c r="B15" s="13">
        <v>7469</v>
      </c>
      <c r="C15" s="13">
        <v>1153</v>
      </c>
      <c r="D15" s="13">
        <v>3510</v>
      </c>
      <c r="E15" s="12">
        <f t="shared" si="0"/>
        <v>12132</v>
      </c>
      <c r="F15" s="13">
        <v>5473</v>
      </c>
      <c r="G15" s="24">
        <f t="shared" si="1"/>
        <v>100</v>
      </c>
      <c r="H15" s="13">
        <v>0</v>
      </c>
      <c r="I15" s="24">
        <f t="shared" si="2"/>
        <v>0</v>
      </c>
      <c r="J15" s="13">
        <v>0</v>
      </c>
      <c r="K15" s="24">
        <f t="shared" si="3"/>
        <v>0</v>
      </c>
      <c r="L15" s="12">
        <f t="shared" si="4"/>
        <v>5473</v>
      </c>
      <c r="M15" s="13">
        <v>5300</v>
      </c>
      <c r="N15" s="12">
        <f t="shared" si="5"/>
        <v>10773</v>
      </c>
      <c r="O15" s="24">
        <f t="shared" si="6"/>
        <v>88.79821958456974</v>
      </c>
      <c r="P15" s="38">
        <v>1.81</v>
      </c>
      <c r="Q15" s="12">
        <f t="shared" si="7"/>
        <v>1359</v>
      </c>
      <c r="R15" s="24">
        <f t="shared" si="8"/>
        <v>11.201780415430267</v>
      </c>
      <c r="S15" s="13">
        <v>1221</v>
      </c>
      <c r="T15" s="44">
        <v>138</v>
      </c>
    </row>
    <row r="16" spans="1:20" ht="21" customHeight="1">
      <c r="A16" s="6" t="s">
        <v>9</v>
      </c>
      <c r="B16" s="13">
        <v>2318</v>
      </c>
      <c r="C16" s="13">
        <v>406</v>
      </c>
      <c r="D16" s="13">
        <v>745</v>
      </c>
      <c r="E16" s="12">
        <f t="shared" si="0"/>
        <v>3469</v>
      </c>
      <c r="F16" s="13">
        <v>779</v>
      </c>
      <c r="G16" s="24">
        <f t="shared" si="1"/>
        <v>99.36224489795919</v>
      </c>
      <c r="H16" s="13">
        <v>5</v>
      </c>
      <c r="I16" s="24">
        <f t="shared" si="2"/>
        <v>0.6377551020408163</v>
      </c>
      <c r="J16" s="13">
        <v>0</v>
      </c>
      <c r="K16" s="24">
        <f t="shared" si="3"/>
        <v>0</v>
      </c>
      <c r="L16" s="12">
        <f t="shared" si="4"/>
        <v>784</v>
      </c>
      <c r="M16" s="13">
        <v>2294</v>
      </c>
      <c r="N16" s="12">
        <f t="shared" si="5"/>
        <v>3078</v>
      </c>
      <c r="O16" s="24">
        <f t="shared" si="6"/>
        <v>88.72874027097146</v>
      </c>
      <c r="P16" s="38">
        <v>1.68</v>
      </c>
      <c r="Q16" s="12">
        <f t="shared" si="7"/>
        <v>391</v>
      </c>
      <c r="R16" s="24">
        <f t="shared" si="8"/>
        <v>11.27125972902854</v>
      </c>
      <c r="S16" s="13">
        <v>321</v>
      </c>
      <c r="T16" s="44">
        <v>70</v>
      </c>
    </row>
    <row r="17" spans="1:20" ht="21" customHeight="1">
      <c r="A17" s="6" t="s">
        <v>10</v>
      </c>
      <c r="B17" s="13">
        <v>8286</v>
      </c>
      <c r="C17" s="13">
        <v>1063</v>
      </c>
      <c r="D17" s="13">
        <v>2382</v>
      </c>
      <c r="E17" s="12">
        <f t="shared" si="0"/>
        <v>11731</v>
      </c>
      <c r="F17" s="13">
        <v>4432</v>
      </c>
      <c r="G17" s="24">
        <f t="shared" si="1"/>
        <v>99.23869234214062</v>
      </c>
      <c r="H17" s="13">
        <v>33</v>
      </c>
      <c r="I17" s="24">
        <f t="shared" si="2"/>
        <v>0.7389162561576355</v>
      </c>
      <c r="J17" s="13">
        <v>1</v>
      </c>
      <c r="K17" s="24">
        <f t="shared" si="3"/>
        <v>0.022391401701746527</v>
      </c>
      <c r="L17" s="12">
        <f t="shared" si="4"/>
        <v>4466</v>
      </c>
      <c r="M17" s="13">
        <v>6169</v>
      </c>
      <c r="N17" s="12">
        <f t="shared" si="5"/>
        <v>10635</v>
      </c>
      <c r="O17" s="24">
        <f t="shared" si="6"/>
        <v>90.65723297246612</v>
      </c>
      <c r="P17" s="38">
        <v>2.38</v>
      </c>
      <c r="Q17" s="12">
        <f t="shared" si="7"/>
        <v>1096</v>
      </c>
      <c r="R17" s="24">
        <f t="shared" si="8"/>
        <v>9.342767027533885</v>
      </c>
      <c r="S17" s="13">
        <v>1087</v>
      </c>
      <c r="T17" s="44">
        <v>9</v>
      </c>
    </row>
    <row r="18" spans="1:20" ht="21" customHeight="1">
      <c r="A18" s="6" t="s">
        <v>11</v>
      </c>
      <c r="B18" s="13">
        <v>3864</v>
      </c>
      <c r="C18" s="13">
        <v>386</v>
      </c>
      <c r="D18" s="13">
        <v>1342</v>
      </c>
      <c r="E18" s="12">
        <f t="shared" si="0"/>
        <v>5592</v>
      </c>
      <c r="F18" s="13">
        <v>2579</v>
      </c>
      <c r="G18" s="24">
        <f t="shared" si="1"/>
        <v>100</v>
      </c>
      <c r="H18" s="13">
        <v>0</v>
      </c>
      <c r="I18" s="24">
        <f t="shared" si="2"/>
        <v>0</v>
      </c>
      <c r="J18" s="13">
        <v>0</v>
      </c>
      <c r="K18" s="24">
        <f t="shared" si="3"/>
        <v>0</v>
      </c>
      <c r="L18" s="12">
        <f t="shared" si="4"/>
        <v>2579</v>
      </c>
      <c r="M18" s="13">
        <v>2665</v>
      </c>
      <c r="N18" s="12">
        <f t="shared" si="5"/>
        <v>5244</v>
      </c>
      <c r="O18" s="24">
        <f t="shared" si="6"/>
        <v>93.77682403433477</v>
      </c>
      <c r="P18" s="38">
        <v>1.35</v>
      </c>
      <c r="Q18" s="12">
        <f t="shared" si="7"/>
        <v>348</v>
      </c>
      <c r="R18" s="24">
        <f t="shared" si="8"/>
        <v>6.223175965665236</v>
      </c>
      <c r="S18" s="13">
        <v>334</v>
      </c>
      <c r="T18" s="44">
        <v>14</v>
      </c>
    </row>
    <row r="19" spans="1:20" ht="21" customHeight="1">
      <c r="A19" s="6" t="s">
        <v>12</v>
      </c>
      <c r="B19" s="13">
        <v>7443</v>
      </c>
      <c r="C19" s="13">
        <v>700</v>
      </c>
      <c r="D19" s="13">
        <v>1668</v>
      </c>
      <c r="E19" s="12">
        <f t="shared" si="0"/>
        <v>9811</v>
      </c>
      <c r="F19" s="13">
        <v>2320</v>
      </c>
      <c r="G19" s="24">
        <f t="shared" si="1"/>
        <v>99.9569151227919</v>
      </c>
      <c r="H19" s="13">
        <v>1</v>
      </c>
      <c r="I19" s="24">
        <f t="shared" si="2"/>
        <v>0.043084877208099955</v>
      </c>
      <c r="J19" s="13">
        <v>0</v>
      </c>
      <c r="K19" s="24">
        <f t="shared" si="3"/>
        <v>0</v>
      </c>
      <c r="L19" s="12">
        <f t="shared" si="4"/>
        <v>2321</v>
      </c>
      <c r="M19" s="13">
        <v>6700</v>
      </c>
      <c r="N19" s="12">
        <f t="shared" si="5"/>
        <v>9021</v>
      </c>
      <c r="O19" s="24">
        <f t="shared" si="6"/>
        <v>91.9478136785241</v>
      </c>
      <c r="P19" s="38">
        <v>2.26</v>
      </c>
      <c r="Q19" s="12">
        <f t="shared" si="7"/>
        <v>790</v>
      </c>
      <c r="R19" s="24">
        <f t="shared" si="8"/>
        <v>8.052186321475894</v>
      </c>
      <c r="S19" s="13">
        <v>786</v>
      </c>
      <c r="T19" s="44">
        <v>4</v>
      </c>
    </row>
    <row r="20" spans="1:20" ht="21" customHeight="1">
      <c r="A20" s="6" t="s">
        <v>13</v>
      </c>
      <c r="B20" s="13">
        <v>8603</v>
      </c>
      <c r="C20" s="13">
        <v>1477</v>
      </c>
      <c r="D20" s="13">
        <v>4403</v>
      </c>
      <c r="E20" s="12">
        <f t="shared" si="0"/>
        <v>14483</v>
      </c>
      <c r="F20" s="13">
        <v>4927</v>
      </c>
      <c r="G20" s="24">
        <f t="shared" si="1"/>
        <v>99.53535353535354</v>
      </c>
      <c r="H20" s="13">
        <v>23</v>
      </c>
      <c r="I20" s="24">
        <f t="shared" si="2"/>
        <v>0.4646464646464647</v>
      </c>
      <c r="J20" s="13">
        <v>0</v>
      </c>
      <c r="K20" s="24">
        <f t="shared" si="3"/>
        <v>0</v>
      </c>
      <c r="L20" s="12">
        <f t="shared" si="4"/>
        <v>4950</v>
      </c>
      <c r="M20" s="13">
        <v>8006</v>
      </c>
      <c r="N20" s="12">
        <f t="shared" si="5"/>
        <v>12956</v>
      </c>
      <c r="O20" s="24">
        <f t="shared" si="6"/>
        <v>89.45660429469032</v>
      </c>
      <c r="P20" s="38">
        <v>2.2</v>
      </c>
      <c r="Q20" s="12">
        <f t="shared" si="7"/>
        <v>1527</v>
      </c>
      <c r="R20" s="24">
        <f t="shared" si="8"/>
        <v>10.543395705309672</v>
      </c>
      <c r="S20" s="13">
        <v>1519</v>
      </c>
      <c r="T20" s="44">
        <v>8</v>
      </c>
    </row>
    <row r="21" spans="1:20" ht="21" customHeight="1">
      <c r="A21" s="6" t="s">
        <v>14</v>
      </c>
      <c r="B21" s="13">
        <v>4180</v>
      </c>
      <c r="C21" s="13">
        <v>468</v>
      </c>
      <c r="D21" s="13">
        <v>915</v>
      </c>
      <c r="E21" s="12">
        <f t="shared" si="0"/>
        <v>5563</v>
      </c>
      <c r="F21" s="13">
        <v>2022</v>
      </c>
      <c r="G21" s="24">
        <f t="shared" si="1"/>
        <v>99.0205680705191</v>
      </c>
      <c r="H21" s="13">
        <v>20</v>
      </c>
      <c r="I21" s="24">
        <f t="shared" si="2"/>
        <v>0.9794319294809012</v>
      </c>
      <c r="J21" s="13">
        <v>0</v>
      </c>
      <c r="K21" s="24">
        <f t="shared" si="3"/>
        <v>0</v>
      </c>
      <c r="L21" s="12">
        <f t="shared" si="4"/>
        <v>2042</v>
      </c>
      <c r="M21" s="13">
        <v>3040</v>
      </c>
      <c r="N21" s="12">
        <f t="shared" si="5"/>
        <v>5082</v>
      </c>
      <c r="O21" s="24">
        <f t="shared" si="6"/>
        <v>91.35358619449937</v>
      </c>
      <c r="P21" s="38">
        <v>2.18</v>
      </c>
      <c r="Q21" s="12">
        <f t="shared" si="7"/>
        <v>481</v>
      </c>
      <c r="R21" s="24">
        <f t="shared" si="8"/>
        <v>8.646413805500629</v>
      </c>
      <c r="S21" s="13">
        <v>480</v>
      </c>
      <c r="T21" s="44">
        <v>1</v>
      </c>
    </row>
    <row r="22" spans="1:20" ht="21" customHeight="1">
      <c r="A22" s="6" t="s">
        <v>15</v>
      </c>
      <c r="B22" s="13">
        <v>6634</v>
      </c>
      <c r="C22" s="13">
        <v>668</v>
      </c>
      <c r="D22" s="13">
        <v>1645</v>
      </c>
      <c r="E22" s="12">
        <f t="shared" si="0"/>
        <v>8947</v>
      </c>
      <c r="F22" s="13">
        <v>2286</v>
      </c>
      <c r="G22" s="24">
        <f t="shared" si="1"/>
        <v>98.78997407087294</v>
      </c>
      <c r="H22" s="13">
        <v>28</v>
      </c>
      <c r="I22" s="24">
        <f t="shared" si="2"/>
        <v>1.2100259291270528</v>
      </c>
      <c r="J22" s="13">
        <v>0</v>
      </c>
      <c r="K22" s="24">
        <f t="shared" si="3"/>
        <v>0</v>
      </c>
      <c r="L22" s="12">
        <f t="shared" si="4"/>
        <v>2314</v>
      </c>
      <c r="M22" s="13">
        <v>5814</v>
      </c>
      <c r="N22" s="12">
        <f t="shared" si="5"/>
        <v>8128</v>
      </c>
      <c r="O22" s="24">
        <f t="shared" si="6"/>
        <v>90.84609366268023</v>
      </c>
      <c r="P22" s="38">
        <v>2.09</v>
      </c>
      <c r="Q22" s="12">
        <f t="shared" si="7"/>
        <v>819</v>
      </c>
      <c r="R22" s="24">
        <f t="shared" si="8"/>
        <v>9.153906337319773</v>
      </c>
      <c r="S22" s="13">
        <v>814</v>
      </c>
      <c r="T22" s="44">
        <v>5</v>
      </c>
    </row>
    <row r="23" spans="1:20" ht="21" customHeight="1">
      <c r="A23" s="6" t="s">
        <v>16</v>
      </c>
      <c r="B23" s="13">
        <v>718</v>
      </c>
      <c r="C23" s="13">
        <v>91</v>
      </c>
      <c r="D23" s="13">
        <v>192</v>
      </c>
      <c r="E23" s="12">
        <f t="shared" si="0"/>
        <v>1001</v>
      </c>
      <c r="F23" s="13">
        <v>151</v>
      </c>
      <c r="G23" s="24">
        <f t="shared" si="1"/>
        <v>96.7948717948718</v>
      </c>
      <c r="H23" s="13">
        <v>5</v>
      </c>
      <c r="I23" s="24">
        <f t="shared" si="2"/>
        <v>3.205128205128205</v>
      </c>
      <c r="J23" s="13">
        <v>0</v>
      </c>
      <c r="K23" s="24">
        <f t="shared" si="3"/>
        <v>0</v>
      </c>
      <c r="L23" s="12">
        <f t="shared" si="4"/>
        <v>156</v>
      </c>
      <c r="M23" s="13">
        <v>733</v>
      </c>
      <c r="N23" s="12">
        <f t="shared" si="5"/>
        <v>889</v>
      </c>
      <c r="O23" s="24">
        <f t="shared" si="6"/>
        <v>88.81118881118881</v>
      </c>
      <c r="P23" s="38">
        <v>2.45</v>
      </c>
      <c r="Q23" s="12">
        <f t="shared" si="7"/>
        <v>112</v>
      </c>
      <c r="R23" s="24">
        <f t="shared" si="8"/>
        <v>11.188811188811188</v>
      </c>
      <c r="S23" s="13">
        <v>110</v>
      </c>
      <c r="T23" s="44">
        <v>2</v>
      </c>
    </row>
    <row r="24" spans="1:20" ht="21" customHeight="1">
      <c r="A24" s="6" t="s">
        <v>17</v>
      </c>
      <c r="B24" s="13">
        <v>1243</v>
      </c>
      <c r="C24" s="13">
        <v>136</v>
      </c>
      <c r="D24" s="13">
        <v>264</v>
      </c>
      <c r="E24" s="12">
        <f t="shared" si="0"/>
        <v>1643</v>
      </c>
      <c r="F24" s="13">
        <v>429</v>
      </c>
      <c r="G24" s="24">
        <f t="shared" si="1"/>
        <v>100</v>
      </c>
      <c r="H24" s="13">
        <v>0</v>
      </c>
      <c r="I24" s="24">
        <f t="shared" si="2"/>
        <v>0</v>
      </c>
      <c r="J24" s="13">
        <v>0</v>
      </c>
      <c r="K24" s="24">
        <f t="shared" si="3"/>
        <v>0</v>
      </c>
      <c r="L24" s="12">
        <f t="shared" si="4"/>
        <v>429</v>
      </c>
      <c r="M24" s="13">
        <v>1048</v>
      </c>
      <c r="N24" s="12">
        <f t="shared" si="5"/>
        <v>1477</v>
      </c>
      <c r="O24" s="24">
        <f t="shared" si="6"/>
        <v>89.8965307364577</v>
      </c>
      <c r="P24" s="38">
        <v>1.69</v>
      </c>
      <c r="Q24" s="12">
        <f t="shared" si="7"/>
        <v>166</v>
      </c>
      <c r="R24" s="24">
        <f t="shared" si="8"/>
        <v>10.1034692635423</v>
      </c>
      <c r="S24" s="13">
        <v>166</v>
      </c>
      <c r="T24" s="44">
        <v>0</v>
      </c>
    </row>
    <row r="25" spans="1:20" ht="21" customHeight="1">
      <c r="A25" s="6" t="s">
        <v>18</v>
      </c>
      <c r="B25" s="13">
        <v>864</v>
      </c>
      <c r="C25" s="13">
        <v>123</v>
      </c>
      <c r="D25" s="13">
        <v>176</v>
      </c>
      <c r="E25" s="12">
        <f t="shared" si="0"/>
        <v>1163</v>
      </c>
      <c r="F25" s="13">
        <v>349</v>
      </c>
      <c r="G25" s="24">
        <f t="shared" si="1"/>
        <v>99.71428571428571</v>
      </c>
      <c r="H25" s="13">
        <v>1</v>
      </c>
      <c r="I25" s="24">
        <f t="shared" si="2"/>
        <v>0.2857142857142857</v>
      </c>
      <c r="J25" s="13">
        <v>0</v>
      </c>
      <c r="K25" s="24">
        <f t="shared" si="3"/>
        <v>0</v>
      </c>
      <c r="L25" s="12">
        <f t="shared" si="4"/>
        <v>350</v>
      </c>
      <c r="M25" s="13">
        <v>736</v>
      </c>
      <c r="N25" s="12">
        <f t="shared" si="5"/>
        <v>1086</v>
      </c>
      <c r="O25" s="24">
        <f t="shared" si="6"/>
        <v>93.37919174548581</v>
      </c>
      <c r="P25" s="38">
        <v>1.85</v>
      </c>
      <c r="Q25" s="12">
        <f t="shared" si="7"/>
        <v>77</v>
      </c>
      <c r="R25" s="24">
        <f t="shared" si="8"/>
        <v>6.620808254514188</v>
      </c>
      <c r="S25" s="13">
        <v>77</v>
      </c>
      <c r="T25" s="44">
        <v>0</v>
      </c>
    </row>
    <row r="26" spans="1:20" ht="21" customHeight="1">
      <c r="A26" s="6" t="s">
        <v>19</v>
      </c>
      <c r="B26" s="13">
        <v>1295</v>
      </c>
      <c r="C26" s="13">
        <v>140</v>
      </c>
      <c r="D26" s="13">
        <v>265</v>
      </c>
      <c r="E26" s="12">
        <f t="shared" si="0"/>
        <v>1700</v>
      </c>
      <c r="F26" s="13">
        <v>262</v>
      </c>
      <c r="G26" s="24">
        <f t="shared" si="1"/>
        <v>99.24242424242425</v>
      </c>
      <c r="H26" s="13">
        <v>2</v>
      </c>
      <c r="I26" s="24">
        <f t="shared" si="2"/>
        <v>0.7575757575757576</v>
      </c>
      <c r="J26" s="13">
        <v>0</v>
      </c>
      <c r="K26" s="24">
        <f t="shared" si="3"/>
        <v>0</v>
      </c>
      <c r="L26" s="12">
        <f t="shared" si="4"/>
        <v>264</v>
      </c>
      <c r="M26" s="13">
        <v>1192</v>
      </c>
      <c r="N26" s="12">
        <f t="shared" si="5"/>
        <v>1456</v>
      </c>
      <c r="O26" s="24">
        <f t="shared" si="6"/>
        <v>85.6470588235294</v>
      </c>
      <c r="P26" s="38">
        <v>2.08</v>
      </c>
      <c r="Q26" s="12">
        <f t="shared" si="7"/>
        <v>244</v>
      </c>
      <c r="R26" s="24">
        <f t="shared" si="8"/>
        <v>14.352941176470587</v>
      </c>
      <c r="S26" s="13">
        <v>243</v>
      </c>
      <c r="T26" s="44">
        <v>1</v>
      </c>
    </row>
    <row r="27" spans="1:20" ht="21" customHeight="1">
      <c r="A27" s="6" t="s">
        <v>20</v>
      </c>
      <c r="B27" s="13">
        <v>971</v>
      </c>
      <c r="C27" s="13">
        <v>89</v>
      </c>
      <c r="D27" s="13">
        <v>157</v>
      </c>
      <c r="E27" s="12">
        <f t="shared" si="0"/>
        <v>1217</v>
      </c>
      <c r="F27" s="13">
        <v>195</v>
      </c>
      <c r="G27" s="24">
        <f t="shared" si="1"/>
        <v>100</v>
      </c>
      <c r="H27" s="13">
        <v>0</v>
      </c>
      <c r="I27" s="24">
        <f t="shared" si="2"/>
        <v>0</v>
      </c>
      <c r="J27" s="13">
        <v>0</v>
      </c>
      <c r="K27" s="24">
        <f t="shared" si="3"/>
        <v>0</v>
      </c>
      <c r="L27" s="12">
        <f t="shared" si="4"/>
        <v>195</v>
      </c>
      <c r="M27" s="13">
        <v>900</v>
      </c>
      <c r="N27" s="12">
        <f t="shared" si="5"/>
        <v>1095</v>
      </c>
      <c r="O27" s="24">
        <f t="shared" si="6"/>
        <v>89.97534921939194</v>
      </c>
      <c r="P27" s="38">
        <v>1.99</v>
      </c>
      <c r="Q27" s="12">
        <f t="shared" si="7"/>
        <v>122</v>
      </c>
      <c r="R27" s="24">
        <f t="shared" si="8"/>
        <v>10.024650780608052</v>
      </c>
      <c r="S27" s="13">
        <v>122</v>
      </c>
      <c r="T27" s="44">
        <v>0</v>
      </c>
    </row>
    <row r="28" spans="1:20" ht="21" customHeight="1">
      <c r="A28" s="6" t="s">
        <v>21</v>
      </c>
      <c r="B28" s="13">
        <v>4255</v>
      </c>
      <c r="C28" s="13">
        <v>613</v>
      </c>
      <c r="D28" s="13">
        <v>1997</v>
      </c>
      <c r="E28" s="12">
        <f t="shared" si="0"/>
        <v>6865</v>
      </c>
      <c r="F28" s="13">
        <v>2286</v>
      </c>
      <c r="G28" s="24">
        <f t="shared" si="1"/>
        <v>99.73821989528795</v>
      </c>
      <c r="H28" s="13">
        <v>5</v>
      </c>
      <c r="I28" s="24">
        <f t="shared" si="2"/>
        <v>0.2181500872600349</v>
      </c>
      <c r="J28" s="13">
        <v>1</v>
      </c>
      <c r="K28" s="24">
        <f t="shared" si="3"/>
        <v>0.04363001745200698</v>
      </c>
      <c r="L28" s="12">
        <f t="shared" si="4"/>
        <v>2292</v>
      </c>
      <c r="M28" s="13">
        <v>3934</v>
      </c>
      <c r="N28" s="12">
        <f t="shared" si="5"/>
        <v>6226</v>
      </c>
      <c r="O28" s="24">
        <f t="shared" si="6"/>
        <v>90.69191551347414</v>
      </c>
      <c r="P28" s="38">
        <v>2.15</v>
      </c>
      <c r="Q28" s="12">
        <f t="shared" si="7"/>
        <v>639</v>
      </c>
      <c r="R28" s="24">
        <f t="shared" si="8"/>
        <v>9.308084486525855</v>
      </c>
      <c r="S28" s="13">
        <v>637</v>
      </c>
      <c r="T28" s="44">
        <v>2</v>
      </c>
    </row>
    <row r="29" spans="1:20" ht="21" customHeight="1">
      <c r="A29" s="6" t="s">
        <v>22</v>
      </c>
      <c r="B29" s="13">
        <v>7666</v>
      </c>
      <c r="C29" s="13">
        <v>896</v>
      </c>
      <c r="D29" s="13">
        <v>2298</v>
      </c>
      <c r="E29" s="12">
        <f t="shared" si="0"/>
        <v>10860</v>
      </c>
      <c r="F29" s="13">
        <v>3200</v>
      </c>
      <c r="G29" s="24">
        <f t="shared" si="1"/>
        <v>99.81285090455397</v>
      </c>
      <c r="H29" s="13">
        <v>6</v>
      </c>
      <c r="I29" s="24">
        <f t="shared" si="2"/>
        <v>0.18714909544603867</v>
      </c>
      <c r="J29" s="13">
        <v>0</v>
      </c>
      <c r="K29" s="24">
        <f t="shared" si="3"/>
        <v>0</v>
      </c>
      <c r="L29" s="12">
        <f t="shared" si="4"/>
        <v>3206</v>
      </c>
      <c r="M29" s="13">
        <v>6428</v>
      </c>
      <c r="N29" s="12">
        <f t="shared" si="5"/>
        <v>9634</v>
      </c>
      <c r="O29" s="24">
        <f t="shared" si="6"/>
        <v>88.71086556169429</v>
      </c>
      <c r="P29" s="38">
        <v>2.48</v>
      </c>
      <c r="Q29" s="12">
        <f t="shared" si="7"/>
        <v>1226</v>
      </c>
      <c r="R29" s="24">
        <f t="shared" si="8"/>
        <v>11.289134438305709</v>
      </c>
      <c r="S29" s="13">
        <v>1216</v>
      </c>
      <c r="T29" s="44">
        <v>10</v>
      </c>
    </row>
    <row r="30" spans="1:20" ht="21" customHeight="1">
      <c r="A30" s="6" t="s">
        <v>23</v>
      </c>
      <c r="B30" s="13">
        <v>14597</v>
      </c>
      <c r="C30" s="13">
        <v>1240</v>
      </c>
      <c r="D30" s="13">
        <v>7345</v>
      </c>
      <c r="E30" s="12">
        <f t="shared" si="0"/>
        <v>23182</v>
      </c>
      <c r="F30" s="13">
        <v>10282</v>
      </c>
      <c r="G30" s="24">
        <f t="shared" si="1"/>
        <v>99.99027521151415</v>
      </c>
      <c r="H30" s="13">
        <v>1</v>
      </c>
      <c r="I30" s="24">
        <f t="shared" si="2"/>
        <v>0.009724788485850433</v>
      </c>
      <c r="J30" s="13">
        <v>0</v>
      </c>
      <c r="K30" s="24">
        <f t="shared" si="3"/>
        <v>0</v>
      </c>
      <c r="L30" s="12">
        <f t="shared" si="4"/>
        <v>10283</v>
      </c>
      <c r="M30" s="13">
        <v>12041</v>
      </c>
      <c r="N30" s="12">
        <f t="shared" si="5"/>
        <v>22324</v>
      </c>
      <c r="O30" s="24">
        <f t="shared" si="6"/>
        <v>96.29885255801915</v>
      </c>
      <c r="P30" s="38">
        <v>1.05</v>
      </c>
      <c r="Q30" s="12">
        <f t="shared" si="7"/>
        <v>858</v>
      </c>
      <c r="R30" s="24">
        <f t="shared" si="8"/>
        <v>3.7011474419808477</v>
      </c>
      <c r="S30" s="13">
        <v>858</v>
      </c>
      <c r="T30" s="44">
        <v>0</v>
      </c>
    </row>
    <row r="31" spans="1:20" ht="21" customHeight="1">
      <c r="A31" s="6" t="s">
        <v>24</v>
      </c>
      <c r="B31" s="13">
        <v>3885</v>
      </c>
      <c r="C31" s="13">
        <v>408</v>
      </c>
      <c r="D31" s="13">
        <v>1013</v>
      </c>
      <c r="E31" s="12">
        <f t="shared" si="0"/>
        <v>5306</v>
      </c>
      <c r="F31" s="13">
        <v>1551</v>
      </c>
      <c r="G31" s="24">
        <f t="shared" si="1"/>
        <v>99.8069498069498</v>
      </c>
      <c r="H31" s="13">
        <v>3</v>
      </c>
      <c r="I31" s="24">
        <f t="shared" si="2"/>
        <v>0.19305019305019305</v>
      </c>
      <c r="J31" s="13">
        <v>0</v>
      </c>
      <c r="K31" s="24">
        <f t="shared" si="3"/>
        <v>0</v>
      </c>
      <c r="L31" s="12">
        <f t="shared" si="4"/>
        <v>1554</v>
      </c>
      <c r="M31" s="13">
        <v>3166</v>
      </c>
      <c r="N31" s="12">
        <f t="shared" si="5"/>
        <v>4720</v>
      </c>
      <c r="O31" s="24">
        <f t="shared" si="6"/>
        <v>88.95589898228421</v>
      </c>
      <c r="P31" s="38">
        <v>2.18</v>
      </c>
      <c r="Q31" s="12">
        <f t="shared" si="7"/>
        <v>586</v>
      </c>
      <c r="R31" s="24">
        <f t="shared" si="8"/>
        <v>11.044101017715793</v>
      </c>
      <c r="S31" s="13">
        <v>577</v>
      </c>
      <c r="T31" s="44">
        <v>9</v>
      </c>
    </row>
    <row r="32" spans="1:20" ht="21" customHeight="1">
      <c r="A32" s="6" t="s">
        <v>25</v>
      </c>
      <c r="B32" s="13">
        <v>3186</v>
      </c>
      <c r="C32" s="13">
        <v>374</v>
      </c>
      <c r="D32" s="13">
        <v>1058</v>
      </c>
      <c r="E32" s="12">
        <f t="shared" si="0"/>
        <v>4618</v>
      </c>
      <c r="F32" s="13">
        <v>1335</v>
      </c>
      <c r="G32" s="24">
        <f t="shared" si="1"/>
        <v>99.25650557620817</v>
      </c>
      <c r="H32" s="13">
        <v>10</v>
      </c>
      <c r="I32" s="24">
        <f t="shared" si="2"/>
        <v>0.7434944237918215</v>
      </c>
      <c r="J32" s="13">
        <v>0</v>
      </c>
      <c r="K32" s="24">
        <f t="shared" si="3"/>
        <v>0</v>
      </c>
      <c r="L32" s="12">
        <f t="shared" si="4"/>
        <v>1345</v>
      </c>
      <c r="M32" s="13">
        <v>2829</v>
      </c>
      <c r="N32" s="12">
        <f t="shared" si="5"/>
        <v>4174</v>
      </c>
      <c r="O32" s="24">
        <f t="shared" si="6"/>
        <v>90.38544824599394</v>
      </c>
      <c r="P32" s="38">
        <v>1.63</v>
      </c>
      <c r="Q32" s="12">
        <f t="shared" si="7"/>
        <v>444</v>
      </c>
      <c r="R32" s="24">
        <f t="shared" si="8"/>
        <v>9.614551754006063</v>
      </c>
      <c r="S32" s="13">
        <v>413</v>
      </c>
      <c r="T32" s="44">
        <v>31</v>
      </c>
    </row>
    <row r="33" spans="1:20" ht="21" customHeight="1">
      <c r="A33" s="6" t="s">
        <v>26</v>
      </c>
      <c r="B33" s="13">
        <v>1267</v>
      </c>
      <c r="C33" s="13">
        <v>255</v>
      </c>
      <c r="D33" s="13">
        <v>712</v>
      </c>
      <c r="E33" s="12">
        <f t="shared" si="0"/>
        <v>2234</v>
      </c>
      <c r="F33" s="13">
        <v>643</v>
      </c>
      <c r="G33" s="24">
        <f t="shared" si="1"/>
        <v>100</v>
      </c>
      <c r="H33" s="13">
        <v>0</v>
      </c>
      <c r="I33" s="24">
        <f t="shared" si="2"/>
        <v>0</v>
      </c>
      <c r="J33" s="13">
        <v>0</v>
      </c>
      <c r="K33" s="24">
        <f t="shared" si="3"/>
        <v>0</v>
      </c>
      <c r="L33" s="12">
        <f t="shared" si="4"/>
        <v>643</v>
      </c>
      <c r="M33" s="13">
        <v>1285</v>
      </c>
      <c r="N33" s="12">
        <f t="shared" si="5"/>
        <v>1928</v>
      </c>
      <c r="O33" s="24">
        <f t="shared" si="6"/>
        <v>86.30259623992838</v>
      </c>
      <c r="P33" s="38">
        <v>2.37</v>
      </c>
      <c r="Q33" s="12">
        <f t="shared" si="7"/>
        <v>306</v>
      </c>
      <c r="R33" s="24">
        <f t="shared" si="8"/>
        <v>13.69740376007162</v>
      </c>
      <c r="S33" s="13">
        <v>299</v>
      </c>
      <c r="T33" s="44">
        <v>7</v>
      </c>
    </row>
    <row r="34" spans="1:20" ht="21" customHeight="1">
      <c r="A34" s="6" t="s">
        <v>27</v>
      </c>
      <c r="B34" s="13">
        <v>2201</v>
      </c>
      <c r="C34" s="13">
        <v>185</v>
      </c>
      <c r="D34" s="13">
        <v>655</v>
      </c>
      <c r="E34" s="12">
        <f t="shared" si="0"/>
        <v>3041</v>
      </c>
      <c r="F34" s="13">
        <v>733</v>
      </c>
      <c r="G34" s="24">
        <f t="shared" si="1"/>
        <v>100</v>
      </c>
      <c r="H34" s="13">
        <v>0</v>
      </c>
      <c r="I34" s="24">
        <f t="shared" si="2"/>
        <v>0</v>
      </c>
      <c r="J34" s="13">
        <v>0</v>
      </c>
      <c r="K34" s="24">
        <f t="shared" si="3"/>
        <v>0</v>
      </c>
      <c r="L34" s="12">
        <f t="shared" si="4"/>
        <v>733</v>
      </c>
      <c r="M34" s="13">
        <v>2111</v>
      </c>
      <c r="N34" s="12">
        <f t="shared" si="5"/>
        <v>2844</v>
      </c>
      <c r="O34" s="24">
        <f t="shared" si="6"/>
        <v>93.52186780664256</v>
      </c>
      <c r="P34" s="38">
        <v>1.57</v>
      </c>
      <c r="Q34" s="12">
        <f t="shared" si="7"/>
        <v>197</v>
      </c>
      <c r="R34" s="24">
        <f t="shared" si="8"/>
        <v>6.478132193357449</v>
      </c>
      <c r="S34" s="13">
        <v>197</v>
      </c>
      <c r="T34" s="44">
        <v>0</v>
      </c>
    </row>
    <row r="35" spans="1:20" ht="21" customHeight="1">
      <c r="A35" s="6" t="s">
        <v>28</v>
      </c>
      <c r="B35" s="13">
        <v>6417</v>
      </c>
      <c r="C35" s="13">
        <v>455</v>
      </c>
      <c r="D35" s="13">
        <v>480</v>
      </c>
      <c r="E35" s="12">
        <f t="shared" si="0"/>
        <v>7352</v>
      </c>
      <c r="F35" s="13">
        <v>865</v>
      </c>
      <c r="G35" s="24">
        <f t="shared" si="1"/>
        <v>99.88452655889145</v>
      </c>
      <c r="H35" s="13">
        <v>1</v>
      </c>
      <c r="I35" s="24">
        <f t="shared" si="2"/>
        <v>0.11547344110854503</v>
      </c>
      <c r="J35" s="13">
        <v>0</v>
      </c>
      <c r="K35" s="24">
        <f t="shared" si="3"/>
        <v>0</v>
      </c>
      <c r="L35" s="12">
        <f t="shared" si="4"/>
        <v>866</v>
      </c>
      <c r="M35" s="13">
        <v>6066</v>
      </c>
      <c r="N35" s="12">
        <f t="shared" si="5"/>
        <v>6932</v>
      </c>
      <c r="O35" s="24">
        <f t="shared" si="6"/>
        <v>94.2872687704026</v>
      </c>
      <c r="P35" s="38">
        <v>1.7</v>
      </c>
      <c r="Q35" s="12">
        <f t="shared" si="7"/>
        <v>420</v>
      </c>
      <c r="R35" s="24">
        <f t="shared" si="8"/>
        <v>5.712731229597388</v>
      </c>
      <c r="S35" s="13">
        <v>419</v>
      </c>
      <c r="T35" s="44">
        <v>1</v>
      </c>
    </row>
    <row r="36" spans="1:20" ht="21" customHeight="1">
      <c r="A36" s="6" t="s">
        <v>29</v>
      </c>
      <c r="B36" s="13">
        <v>1350</v>
      </c>
      <c r="C36" s="13">
        <v>222</v>
      </c>
      <c r="D36" s="13">
        <v>781</v>
      </c>
      <c r="E36" s="12">
        <f t="shared" si="0"/>
        <v>2353</v>
      </c>
      <c r="F36" s="13">
        <v>575</v>
      </c>
      <c r="G36" s="24">
        <f t="shared" si="1"/>
        <v>100</v>
      </c>
      <c r="H36" s="13">
        <v>0</v>
      </c>
      <c r="I36" s="24">
        <f t="shared" si="2"/>
        <v>0</v>
      </c>
      <c r="J36" s="13">
        <v>0</v>
      </c>
      <c r="K36" s="24">
        <f t="shared" si="3"/>
        <v>0</v>
      </c>
      <c r="L36" s="12">
        <f t="shared" si="4"/>
        <v>575</v>
      </c>
      <c r="M36" s="13">
        <v>1536</v>
      </c>
      <c r="N36" s="12">
        <f t="shared" si="5"/>
        <v>2111</v>
      </c>
      <c r="O36" s="24">
        <f t="shared" si="6"/>
        <v>89.71525711857204</v>
      </c>
      <c r="P36" s="38">
        <v>1.94</v>
      </c>
      <c r="Q36" s="12">
        <f t="shared" si="7"/>
        <v>242</v>
      </c>
      <c r="R36" s="24">
        <f t="shared" si="8"/>
        <v>10.284742881427965</v>
      </c>
      <c r="S36" s="13">
        <v>242</v>
      </c>
      <c r="T36" s="44">
        <v>0</v>
      </c>
    </row>
    <row r="37" spans="1:20" ht="21" customHeight="1">
      <c r="A37" s="6" t="s">
        <v>30</v>
      </c>
      <c r="B37" s="13">
        <v>469</v>
      </c>
      <c r="C37" s="13">
        <v>47</v>
      </c>
      <c r="D37" s="13">
        <v>118</v>
      </c>
      <c r="E37" s="12">
        <f t="shared" si="0"/>
        <v>634</v>
      </c>
      <c r="F37" s="13">
        <v>111</v>
      </c>
      <c r="G37" s="24">
        <f t="shared" si="1"/>
        <v>98.23008849557522</v>
      </c>
      <c r="H37" s="13">
        <v>2</v>
      </c>
      <c r="I37" s="24">
        <f t="shared" si="2"/>
        <v>1.7699115044247788</v>
      </c>
      <c r="J37" s="13">
        <v>0</v>
      </c>
      <c r="K37" s="24">
        <f t="shared" si="3"/>
        <v>0</v>
      </c>
      <c r="L37" s="12">
        <f t="shared" si="4"/>
        <v>113</v>
      </c>
      <c r="M37" s="13">
        <v>471</v>
      </c>
      <c r="N37" s="12">
        <f t="shared" si="5"/>
        <v>584</v>
      </c>
      <c r="O37" s="24">
        <f t="shared" si="6"/>
        <v>92.11356466876973</v>
      </c>
      <c r="P37" s="38">
        <v>1.58</v>
      </c>
      <c r="Q37" s="12">
        <f t="shared" si="7"/>
        <v>50</v>
      </c>
      <c r="R37" s="24">
        <f t="shared" si="8"/>
        <v>7.886435331230284</v>
      </c>
      <c r="S37" s="13">
        <v>50</v>
      </c>
      <c r="T37" s="44">
        <v>0</v>
      </c>
    </row>
    <row r="38" spans="1:20" ht="21" customHeight="1">
      <c r="A38" s="6" t="s">
        <v>31</v>
      </c>
      <c r="B38" s="13">
        <v>15934</v>
      </c>
      <c r="C38" s="13">
        <v>1486</v>
      </c>
      <c r="D38" s="13">
        <v>3913</v>
      </c>
      <c r="E38" s="12">
        <f t="shared" si="0"/>
        <v>21333</v>
      </c>
      <c r="F38" s="13">
        <v>7090</v>
      </c>
      <c r="G38" s="24">
        <f t="shared" si="1"/>
        <v>99.80292792792793</v>
      </c>
      <c r="H38" s="13">
        <v>14</v>
      </c>
      <c r="I38" s="24">
        <f t="shared" si="2"/>
        <v>0.19707207207207206</v>
      </c>
      <c r="J38" s="13">
        <v>0</v>
      </c>
      <c r="K38" s="24">
        <f t="shared" si="3"/>
        <v>0</v>
      </c>
      <c r="L38" s="12">
        <f t="shared" si="4"/>
        <v>7104</v>
      </c>
      <c r="M38" s="13">
        <v>12648</v>
      </c>
      <c r="N38" s="12">
        <f t="shared" si="5"/>
        <v>19752</v>
      </c>
      <c r="O38" s="24">
        <f t="shared" si="6"/>
        <v>92.58894670229222</v>
      </c>
      <c r="P38" s="38">
        <v>1.98</v>
      </c>
      <c r="Q38" s="12">
        <f t="shared" si="7"/>
        <v>1581</v>
      </c>
      <c r="R38" s="24">
        <f t="shared" si="8"/>
        <v>7.411053297707777</v>
      </c>
      <c r="S38" s="13">
        <v>1559</v>
      </c>
      <c r="T38" s="44">
        <v>22</v>
      </c>
    </row>
    <row r="39" spans="1:20" ht="21" customHeight="1">
      <c r="A39" s="6" t="s">
        <v>32</v>
      </c>
      <c r="B39" s="13">
        <v>1022</v>
      </c>
      <c r="C39" s="13">
        <v>129</v>
      </c>
      <c r="D39" s="13">
        <v>281</v>
      </c>
      <c r="E39" s="12">
        <f t="shared" si="0"/>
        <v>1432</v>
      </c>
      <c r="F39" s="13">
        <v>397</v>
      </c>
      <c r="G39" s="24">
        <f t="shared" si="1"/>
        <v>98.51116625310173</v>
      </c>
      <c r="H39" s="13">
        <v>6</v>
      </c>
      <c r="I39" s="24">
        <f t="shared" si="2"/>
        <v>1.488833746898263</v>
      </c>
      <c r="J39" s="13">
        <v>0</v>
      </c>
      <c r="K39" s="24">
        <f t="shared" si="3"/>
        <v>0</v>
      </c>
      <c r="L39" s="12">
        <f t="shared" si="4"/>
        <v>403</v>
      </c>
      <c r="M39" s="13">
        <v>838</v>
      </c>
      <c r="N39" s="12">
        <f t="shared" si="5"/>
        <v>1241</v>
      </c>
      <c r="O39" s="24">
        <f t="shared" si="6"/>
        <v>86.66201117318437</v>
      </c>
      <c r="P39" s="38">
        <v>2.99</v>
      </c>
      <c r="Q39" s="12">
        <f t="shared" si="7"/>
        <v>191</v>
      </c>
      <c r="R39" s="24">
        <f t="shared" si="8"/>
        <v>13.337988826815641</v>
      </c>
      <c r="S39" s="13">
        <v>189</v>
      </c>
      <c r="T39" s="44">
        <v>2</v>
      </c>
    </row>
    <row r="40" spans="1:20" ht="21" customHeight="1">
      <c r="A40" s="6" t="s">
        <v>33</v>
      </c>
      <c r="B40" s="13">
        <v>1640</v>
      </c>
      <c r="C40" s="13">
        <v>320</v>
      </c>
      <c r="D40" s="13">
        <v>668</v>
      </c>
      <c r="E40" s="12">
        <f t="shared" si="0"/>
        <v>2628</v>
      </c>
      <c r="F40" s="13">
        <v>890</v>
      </c>
      <c r="G40" s="24">
        <f t="shared" si="1"/>
        <v>99.77578475336323</v>
      </c>
      <c r="H40" s="13">
        <v>2</v>
      </c>
      <c r="I40" s="24">
        <f t="shared" si="2"/>
        <v>0.2242152466367713</v>
      </c>
      <c r="J40" s="13">
        <v>0</v>
      </c>
      <c r="K40" s="24">
        <f t="shared" si="3"/>
        <v>0</v>
      </c>
      <c r="L40" s="12">
        <f t="shared" si="4"/>
        <v>892</v>
      </c>
      <c r="M40" s="13">
        <v>1378</v>
      </c>
      <c r="N40" s="12">
        <f t="shared" si="5"/>
        <v>2270</v>
      </c>
      <c r="O40" s="24">
        <f t="shared" si="6"/>
        <v>86.37747336377474</v>
      </c>
      <c r="P40" s="39">
        <v>2.37</v>
      </c>
      <c r="Q40" s="12">
        <f t="shared" si="7"/>
        <v>358</v>
      </c>
      <c r="R40" s="24">
        <f t="shared" si="8"/>
        <v>13.622526636225265</v>
      </c>
      <c r="S40" s="13">
        <v>321</v>
      </c>
      <c r="T40" s="44">
        <v>37</v>
      </c>
    </row>
    <row r="41" spans="1:17" ht="19.8">
      <c r="A41" s="2"/>
      <c r="B41" s="14"/>
      <c r="C41" s="16"/>
      <c r="D41" s="16"/>
      <c r="E41" s="16"/>
      <c r="F41" s="16"/>
      <c r="G41" s="25"/>
      <c r="H41" s="16"/>
      <c r="I41" s="20"/>
      <c r="J41" s="2"/>
      <c r="K41" s="25"/>
      <c r="L41" s="32"/>
      <c r="M41" s="32"/>
      <c r="N41" s="32"/>
      <c r="O41" s="8"/>
      <c r="P41" s="40" t="s">
        <v>79</v>
      </c>
      <c r="Q41" s="40"/>
    </row>
    <row r="42" spans="1:17" ht="19.8">
      <c r="A42" s="2"/>
      <c r="B42" s="2"/>
      <c r="C42" s="2"/>
      <c r="D42" s="2"/>
      <c r="E42" s="16"/>
      <c r="F42" s="16"/>
      <c r="G42" s="65" t="s">
        <v>55</v>
      </c>
      <c r="H42" s="65"/>
      <c r="I42" s="20"/>
      <c r="J42" s="2"/>
      <c r="K42" s="25"/>
      <c r="L42" s="32"/>
      <c r="M42" s="32"/>
      <c r="N42" s="32"/>
      <c r="O42" s="25"/>
      <c r="P42" s="32"/>
      <c r="Q42" s="32"/>
    </row>
    <row r="43" spans="1:17" ht="19.8">
      <c r="A43" s="7" t="s">
        <v>34</v>
      </c>
      <c r="B43" s="7"/>
      <c r="C43" s="7"/>
      <c r="D43" s="7" t="s">
        <v>45</v>
      </c>
      <c r="E43" s="7"/>
      <c r="F43" s="7"/>
      <c r="G43" s="20"/>
      <c r="H43" s="2"/>
      <c r="I43" s="27"/>
      <c r="J43" s="26"/>
      <c r="K43" s="27"/>
      <c r="L43" s="7" t="s">
        <v>66</v>
      </c>
      <c r="M43" s="7"/>
      <c r="N43" s="7"/>
      <c r="O43" s="20"/>
      <c r="P43" s="2"/>
      <c r="Q43" s="2"/>
    </row>
    <row r="44" spans="1:17" ht="19.8">
      <c r="A44" s="7"/>
      <c r="B44" s="7"/>
      <c r="C44" s="7"/>
      <c r="D44" s="7"/>
      <c r="E44" s="7"/>
      <c r="F44" s="7"/>
      <c r="G44" s="65" t="s">
        <v>56</v>
      </c>
      <c r="H44" s="65"/>
      <c r="I44" s="27"/>
      <c r="J44" s="29"/>
      <c r="K44" s="27"/>
      <c r="L44" s="7"/>
      <c r="M44" s="7"/>
      <c r="N44" s="33"/>
      <c r="O44" s="25"/>
      <c r="P44" s="32"/>
      <c r="Q44" s="32"/>
    </row>
    <row r="45" spans="1:17" ht="19.8">
      <c r="A45" s="7"/>
      <c r="B45" s="7"/>
      <c r="C45" s="7"/>
      <c r="D45" s="7"/>
      <c r="E45" s="7"/>
      <c r="F45" s="7"/>
      <c r="G45" s="27"/>
      <c r="H45" s="7"/>
      <c r="I45" s="27"/>
      <c r="J45" s="7"/>
      <c r="K45" s="31"/>
      <c r="L45" s="7"/>
      <c r="M45" s="7"/>
      <c r="N45" s="7"/>
      <c r="O45" s="25"/>
      <c r="P45" s="2"/>
      <c r="Q45" s="2"/>
    </row>
    <row r="46" spans="1:17" ht="19.8">
      <c r="A46" s="80" t="s">
        <v>35</v>
      </c>
      <c r="B46" s="81" t="s">
        <v>88</v>
      </c>
      <c r="C46" s="81"/>
      <c r="D46" s="80"/>
      <c r="E46" s="80"/>
      <c r="F46" s="80"/>
      <c r="G46" s="84"/>
      <c r="H46" s="80"/>
      <c r="I46" s="84"/>
      <c r="J46" s="80"/>
      <c r="K46" s="85"/>
      <c r="L46" s="82"/>
      <c r="M46" s="80"/>
      <c r="N46" s="80"/>
      <c r="O46" s="25"/>
      <c r="P46" s="32"/>
      <c r="Q46" s="32"/>
    </row>
    <row r="47" spans="1:17" ht="19.8">
      <c r="A47" s="80" t="s">
        <v>90</v>
      </c>
      <c r="B47" s="83" t="s">
        <v>89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20"/>
      <c r="P47" s="2"/>
      <c r="Q47" s="32"/>
    </row>
    <row r="48" spans="1:14" ht="19.8">
      <c r="A48" s="80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</sheetData>
  <mergeCells count="29">
    <mergeCell ref="B48:N48"/>
    <mergeCell ref="G44:H44"/>
    <mergeCell ref="E8:E9"/>
    <mergeCell ref="F8:G8"/>
    <mergeCell ref="Q8:R8"/>
    <mergeCell ref="B47:N47"/>
    <mergeCell ref="H8:I8"/>
    <mergeCell ref="J8:K8"/>
    <mergeCell ref="L8:L9"/>
    <mergeCell ref="N8:O8"/>
    <mergeCell ref="G42:H42"/>
    <mergeCell ref="P7:P9"/>
    <mergeCell ref="Q7:R7"/>
    <mergeCell ref="B7:B9"/>
    <mergeCell ref="C7:C9"/>
    <mergeCell ref="D7:D9"/>
    <mergeCell ref="M7:M9"/>
    <mergeCell ref="B6:E6"/>
    <mergeCell ref="F6:P6"/>
    <mergeCell ref="Q6:T6"/>
    <mergeCell ref="F7:K7"/>
    <mergeCell ref="P1:T1"/>
    <mergeCell ref="P2:T2"/>
    <mergeCell ref="A4:T4"/>
    <mergeCell ref="A5:T5"/>
    <mergeCell ref="I2:N2"/>
    <mergeCell ref="S7:S9"/>
    <mergeCell ref="T7:T9"/>
    <mergeCell ref="N7:O7"/>
  </mergeCells>
  <printOptions/>
  <pageMargins left="0.7" right="0.7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TATUNG</cp:lastModifiedBy>
  <dcterms:modified xsi:type="dcterms:W3CDTF">2020-10-15T07:07:22Z</dcterms:modified>
  <cp:category/>
  <cp:version/>
  <cp:contentType/>
  <cp:contentStatus/>
</cp:coreProperties>
</file>