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8" sheetId="1" r:id="rId1"/>
  </sheets>
  <definedNames>
    <definedName name="表11小型檢查">#REF!</definedName>
  </definedNames>
  <calcPr fullCalcOnLoad="1"/>
</workbook>
</file>

<file path=xl/sharedStrings.xml><?xml version="1.0" encoding="utf-8"?>
<sst xmlns="http://schemas.openxmlformats.org/spreadsheetml/2006/main" count="48" uniqueCount="47">
  <si>
    <t>公開類</t>
  </si>
  <si>
    <t>月　報</t>
  </si>
  <si>
    <t>臺中市交通事件裁決案件繳款金額</t>
  </si>
  <si>
    <t>中華民國            108年         12月</t>
  </si>
  <si>
    <t xml:space="preserve">單位：元          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</si>
  <si>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</si>
  <si>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</si>
  <si>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</si>
  <si>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</si>
  <si>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</si>
  <si>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</si>
  <si>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</si>
  <si>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</si>
  <si>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</si>
  <si>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</si>
  <si>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</si>
  <si>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</si>
  <si>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</si>
  <si>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</si>
  <si>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</si>
  <si>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資料來源：臺中市交通事件裁決處</t>
  </si>
  <si>
    <t>填表說明：本表填造1式4份，送交通局會計室1份，市府主計處1份、本處會計室1份，自存1份。</t>
  </si>
  <si>
    <t>備註:本表之繳款金額不含「拖吊車輛拍賣款」。</t>
  </si>
  <si>
    <t>臨櫃</t>
  </si>
  <si>
    <t>本處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</si>
  <si>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</si>
  <si>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</si>
  <si>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</si>
  <si>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</si>
  <si>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</si>
  <si>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</si>
  <si>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</si>
  <si>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</si>
  <si>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</si>
  <si>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
連線</t>
  </si>
  <si>
    <t>拖吊場</t>
  </si>
  <si>
    <t>代檢廠</t>
  </si>
  <si>
    <t>其他</t>
  </si>
  <si>
    <t>農業
金庫</t>
  </si>
  <si>
    <t>小計</t>
  </si>
  <si>
    <t>機關首長</t>
  </si>
  <si>
    <t>編製機關</t>
  </si>
  <si>
    <t>表　　號</t>
  </si>
  <si>
    <t>移撥
外縣市
及國庫</t>
  </si>
  <si>
    <t>中華民國109年1月9日編製</t>
  </si>
  <si>
    <t>臺中市
交通事件裁決處</t>
  </si>
  <si>
    <t>20699-90-02-2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</si>
</sst>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.0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sz val="14"/>
      <color theme="1"/>
      <name val="新細明體"/>
      <family val="2"/>
    </font>
    <font>
      <sz val="14"/>
      <color rgb="FF000000"/>
      <name val="標楷體"/>
      <family val="2"/>
    </font>
    <font>
      <sz val="14"/>
      <color theme="1"/>
      <name val="標楷體"/>
      <family val="2"/>
    </font>
    <font>
      <sz val="10"/>
      <color rgb="FFFF0000"/>
      <name val="新細明體"/>
      <family val="2"/>
    </font>
    <font>
      <sz val="10"/>
      <color rgb="FF000000"/>
      <name val="新細明體"/>
      <family val="2"/>
    </font>
    <font>
      <sz val="12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188" fontId="2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188" fontId="2" fillId="0" borderId="0" xfId="22" applyNumberFormat="1"/>
    <xf numFmtId="0" fontId="4" fillId="0" borderId="1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7" fillId="0" borderId="4" xfId="21" applyFont="1" applyBorder="1" applyAlignment="1">
      <alignment horizontal="center" vertical="center"/>
    </xf>
    <xf numFmtId="0" fontId="8" fillId="0" borderId="4" xfId="21" applyFont="1" applyBorder="1" applyAlignment="1">
      <alignment horizontal="center" vertical="center"/>
    </xf>
    <xf numFmtId="49" fontId="7" fillId="0" borderId="4" xfId="21" applyNumberFormat="1" applyFont="1" applyBorder="1" applyAlignment="1">
      <alignment horizontal="center" vertical="center"/>
    </xf>
    <xf numFmtId="0" fontId="4" fillId="0" borderId="0" xfId="20" applyFont="1"/>
    <xf numFmtId="0" fontId="4" fillId="0" borderId="0" xfId="20" applyFont="1" applyAlignment="1">
      <alignment horizontal="left" vertical="center"/>
    </xf>
    <xf numFmtId="0" fontId="9" fillId="0" borderId="0" xfId="20" applyFont="1" applyAlignment="1">
      <alignment horizontal="left"/>
    </xf>
    <xf numFmtId="0" fontId="7" fillId="0" borderId="1" xfId="21" applyFont="1" applyBorder="1" applyAlignment="1">
      <alignment horizontal="center" vertical="center"/>
    </xf>
    <xf numFmtId="188" fontId="10" fillId="0" borderId="1" xfId="21" applyNumberFormat="1" applyFont="1" applyBorder="1" applyAlignment="1">
      <alignment horizontal="right" vertical="center"/>
    </xf>
    <xf numFmtId="0" fontId="4" fillId="0" borderId="0" xfId="20" applyFont="1" applyAlignment="1">
      <alignment horizontal="left"/>
    </xf>
    <xf numFmtId="0" fontId="2" fillId="0" borderId="0" xfId="20" applyFont="1"/>
    <xf numFmtId="189" fontId="4" fillId="0" borderId="0" xfId="22" applyNumberFormat="1" applyFont="1" applyAlignment="1">
      <alignment vertical="center"/>
    </xf>
    <xf numFmtId="4" fontId="4" fillId="0" borderId="3" xfId="22" applyNumberFormat="1" applyFont="1" applyBorder="1"/>
    <xf numFmtId="0" fontId="8" fillId="0" borderId="1" xfId="21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 wrapText="1"/>
    </xf>
    <xf numFmtId="188" fontId="4" fillId="0" borderId="1" xfId="21" applyNumberFormat="1" applyFont="1" applyBorder="1" applyAlignment="1">
      <alignment horizontal="right" vertical="center"/>
    </xf>
    <xf numFmtId="188" fontId="4" fillId="0" borderId="0" xfId="22" applyNumberFormat="1" applyFont="1" applyAlignment="1">
      <alignment vertical="center"/>
    </xf>
    <xf numFmtId="189" fontId="4" fillId="0" borderId="3" xfId="22" applyNumberFormat="1" applyFont="1" applyBorder="1"/>
    <xf numFmtId="0" fontId="2" fillId="0" borderId="1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left" vertical="center"/>
    </xf>
    <xf numFmtId="0" fontId="11" fillId="0" borderId="1" xfId="20" applyFont="1" applyBorder="1" applyAlignment="1">
      <alignment horizontal="center" vertical="center"/>
    </xf>
    <xf numFmtId="188" fontId="10" fillId="2" borderId="1" xfId="21" applyNumberFormat="1" applyFont="1" applyFill="1" applyBorder="1" applyAlignment="1">
      <alignment horizontal="right" vertical="center"/>
    </xf>
    <xf numFmtId="0" fontId="4" fillId="0" borderId="0" xfId="20" applyFont="1" applyAlignment="1">
      <alignment vertical="center"/>
    </xf>
    <xf numFmtId="188" fontId="4" fillId="2" borderId="1" xfId="21" applyNumberFormat="1" applyFont="1" applyFill="1" applyBorder="1" applyAlignment="1">
      <alignment horizontal="right" vertical="center"/>
    </xf>
    <xf numFmtId="0" fontId="8" fillId="0" borderId="1" xfId="21" applyFont="1" applyBorder="1" applyAlignment="1">
      <alignment horizontal="center" vertical="center" wrapText="1"/>
    </xf>
    <xf numFmtId="189" fontId="4" fillId="0" borderId="3" xfId="22" applyNumberFormat="1" applyFont="1" applyBorder="1" applyAlignment="1">
      <alignment horizontal="right"/>
    </xf>
    <xf numFmtId="189" fontId="4" fillId="0" borderId="5" xfId="22" applyNumberFormat="1" applyFont="1" applyBorder="1" applyAlignment="1">
      <alignment horizontal="right"/>
    </xf>
    <xf numFmtId="188" fontId="10" fillId="3" borderId="1" xfId="21" applyNumberFormat="1" applyFont="1" applyFill="1" applyBorder="1" applyAlignment="1">
      <alignment horizontal="right" vertical="center"/>
    </xf>
    <xf numFmtId="189" fontId="4" fillId="0" borderId="1" xfId="22" applyNumberFormat="1" applyFont="1" applyBorder="1" applyAlignment="1">
      <alignment horizontal="center" vertical="center"/>
    </xf>
    <xf numFmtId="189" fontId="4" fillId="0" borderId="1" xfId="22" applyNumberFormat="1" applyFont="1" applyBorder="1" applyAlignment="1">
      <alignment horizontal="center"/>
    </xf>
    <xf numFmtId="2" fontId="4" fillId="0" borderId="1" xfId="20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/>
    </xf>
    <xf numFmtId="0" fontId="7" fillId="0" borderId="6" xfId="21" applyFont="1" applyBorder="1" applyAlignment="1">
      <alignment horizontal="center" vertical="center"/>
    </xf>
    <xf numFmtId="0" fontId="8" fillId="0" borderId="6" xfId="21" applyFont="1" applyBorder="1" applyAlignment="1">
      <alignment horizontal="center" vertical="center"/>
    </xf>
    <xf numFmtId="188" fontId="10" fillId="0" borderId="6" xfId="21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6" fillId="0" borderId="0" xfId="21" applyFont="1" applyAlignment="1">
      <alignment vertical="center"/>
    </xf>
    <xf numFmtId="0" fontId="8" fillId="0" borderId="0" xfId="21" applyFont="1" applyAlignment="1">
      <alignment vertical="center"/>
    </xf>
    <xf numFmtId="0" fontId="3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11" xfId="21"/>
    <cellStyle name="千分位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89" zoomScaleNormal="89" workbookViewId="0" topLeftCell="A1">
      <selection activeCell="A1" sqref="A1:B1"/>
    </sheetView>
  </sheetViews>
  <sheetFormatPr defaultColWidth="9.28125" defaultRowHeight="15"/>
  <cols>
    <col min="1" max="1" width="12.28125" style="0" customWidth="1"/>
    <col min="2" max="2" width="10.8515625" style="0" customWidth="1"/>
    <col min="3" max="3" width="15.00390625" style="0" customWidth="1"/>
    <col min="4" max="11" width="13.8515625" style="0" customWidth="1"/>
    <col min="12" max="12" width="11.57421875" style="0" customWidth="1"/>
    <col min="13" max="14" width="13.8515625" style="0" customWidth="1"/>
    <col min="15" max="15" width="15.00390625" style="0" customWidth="1"/>
    <col min="16" max="16" width="13.421875" style="0" customWidth="1"/>
  </cols>
  <sheetData>
    <row r="1" spans="1:15" s="43" customFormat="1" ht="32.25" customHeight="1">
      <c r="A1" s="4" t="s">
        <v>0</v>
      </c>
      <c r="B1" s="4"/>
      <c r="C1" s="19"/>
      <c r="D1" s="19"/>
      <c r="E1" s="24"/>
      <c r="F1" s="24"/>
      <c r="G1" s="24"/>
      <c r="H1" s="24"/>
      <c r="I1" s="24"/>
      <c r="J1" s="24"/>
      <c r="K1" s="24"/>
      <c r="L1" s="24"/>
      <c r="M1" s="24"/>
      <c r="N1" s="36" t="s">
        <v>41</v>
      </c>
      <c r="O1" s="38" t="s">
        <v>45</v>
      </c>
    </row>
    <row r="2" spans="1:15" s="18" customFormat="1" ht="15">
      <c r="A2" s="5" t="s">
        <v>1</v>
      </c>
      <c r="B2" s="5"/>
      <c r="C2" s="20" t="s">
        <v>25</v>
      </c>
      <c r="D2" s="20"/>
      <c r="E2" s="25"/>
      <c r="F2" s="25"/>
      <c r="G2" s="25"/>
      <c r="H2" s="25"/>
      <c r="I2" s="25"/>
      <c r="J2" s="33"/>
      <c r="K2" s="33"/>
      <c r="L2" s="33"/>
      <c r="M2" s="34"/>
      <c r="N2" s="37" t="s">
        <v>42</v>
      </c>
      <c r="O2" s="39" t="s">
        <v>46</v>
      </c>
    </row>
    <row r="3" spans="1:15" ht="34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44" customFormat="1" ht="26.25" customHeight="1">
      <c r="A6" s="9" t="s">
        <v>5</v>
      </c>
      <c r="B6" s="15" t="s">
        <v>23</v>
      </c>
      <c r="C6" s="21"/>
      <c r="D6" s="21"/>
      <c r="E6" s="26"/>
      <c r="F6" s="28" t="s">
        <v>30</v>
      </c>
      <c r="G6" s="15" t="s">
        <v>31</v>
      </c>
      <c r="H6" s="22" t="s">
        <v>34</v>
      </c>
      <c r="I6" s="15" t="s">
        <v>35</v>
      </c>
      <c r="J6" s="15" t="s">
        <v>36</v>
      </c>
      <c r="K6" s="15" t="s">
        <v>37</v>
      </c>
      <c r="L6" s="22" t="s">
        <v>38</v>
      </c>
      <c r="M6" s="15" t="s">
        <v>39</v>
      </c>
      <c r="N6" s="22" t="s">
        <v>43</v>
      </c>
      <c r="O6" s="40" t="s">
        <v>18</v>
      </c>
    </row>
    <row r="7" spans="1:15" s="45" customFormat="1" ht="15">
      <c r="A7" s="10"/>
      <c r="B7" s="15" t="s">
        <v>24</v>
      </c>
      <c r="C7" s="22" t="s">
        <v>26</v>
      </c>
      <c r="D7" s="22" t="s">
        <v>27</v>
      </c>
      <c r="E7" s="22" t="s">
        <v>29</v>
      </c>
      <c r="F7" s="28"/>
      <c r="G7" s="21"/>
      <c r="H7" s="32"/>
      <c r="I7" s="21"/>
      <c r="J7" s="21"/>
      <c r="K7" s="26"/>
      <c r="L7" s="26"/>
      <c r="M7" s="21"/>
      <c r="N7" s="32"/>
      <c r="O7" s="41"/>
    </row>
    <row r="8" spans="1:15" s="46" customFormat="1" ht="15">
      <c r="A8" s="11" t="s">
        <v>6</v>
      </c>
      <c r="B8" s="16">
        <v>2577800</v>
      </c>
      <c r="C8" s="16">
        <v>26374142</v>
      </c>
      <c r="D8" s="16">
        <v>18109439</v>
      </c>
      <c r="E8" s="16">
        <v>12595471</v>
      </c>
      <c r="F8" s="16">
        <v>586220</v>
      </c>
      <c r="G8" s="16">
        <v>94148855</v>
      </c>
      <c r="H8" s="16">
        <v>18425800</v>
      </c>
      <c r="I8" s="16">
        <v>1237500</v>
      </c>
      <c r="J8" s="16">
        <v>5598000</v>
      </c>
      <c r="K8" s="16">
        <v>9556400</v>
      </c>
      <c r="L8" s="16">
        <v>695100</v>
      </c>
      <c r="M8" s="35">
        <f>SUM(B8:L8)</f>
        <v>189904727</v>
      </c>
      <c r="N8" s="35">
        <v>47628193</v>
      </c>
      <c r="O8" s="42">
        <f>M8-N8</f>
        <v>142276534</v>
      </c>
    </row>
    <row r="9" spans="1:15" s="46" customFormat="1" ht="15">
      <c r="A9" s="11" t="s">
        <v>7</v>
      </c>
      <c r="B9" s="16">
        <v>2120088</v>
      </c>
      <c r="C9" s="16">
        <v>22273110</v>
      </c>
      <c r="D9" s="16">
        <v>12219175</v>
      </c>
      <c r="E9" s="16">
        <v>10276627</v>
      </c>
      <c r="F9" s="29">
        <v>285200</v>
      </c>
      <c r="G9" s="29">
        <v>86915520</v>
      </c>
      <c r="H9" s="29">
        <v>13914700</v>
      </c>
      <c r="I9" s="29">
        <v>936300</v>
      </c>
      <c r="J9" s="29">
        <v>4654200</v>
      </c>
      <c r="K9" s="29">
        <v>8508600</v>
      </c>
      <c r="L9" s="29">
        <v>541000</v>
      </c>
      <c r="M9" s="35">
        <f>SUM(B9:L9)</f>
        <v>162644520</v>
      </c>
      <c r="N9" s="35">
        <v>39225176</v>
      </c>
      <c r="O9" s="42">
        <f>M9-N9</f>
        <v>123419344</v>
      </c>
    </row>
    <row r="10" spans="1:15" s="46" customFormat="1" ht="15">
      <c r="A10" s="11" t="s">
        <v>8</v>
      </c>
      <c r="B10" s="16">
        <v>3194970</v>
      </c>
      <c r="C10" s="16">
        <v>27090862</v>
      </c>
      <c r="D10" s="16">
        <v>16571134</v>
      </c>
      <c r="E10" s="16">
        <v>11668953</v>
      </c>
      <c r="F10" s="16">
        <v>359900</v>
      </c>
      <c r="G10" s="16">
        <v>103692844</v>
      </c>
      <c r="H10" s="16">
        <v>18481400</v>
      </c>
      <c r="I10" s="16">
        <v>1359000</v>
      </c>
      <c r="J10" s="16">
        <v>5531600</v>
      </c>
      <c r="K10" s="16">
        <v>9911700</v>
      </c>
      <c r="L10" s="16">
        <v>754300</v>
      </c>
      <c r="M10" s="35">
        <f>SUM(B10:L10)</f>
        <v>198616663</v>
      </c>
      <c r="N10" s="35">
        <v>55323120</v>
      </c>
      <c r="O10" s="42">
        <f>M10-N10</f>
        <v>143293543</v>
      </c>
    </row>
    <row r="11" spans="1:15" s="46" customFormat="1" ht="15">
      <c r="A11" s="11" t="s">
        <v>9</v>
      </c>
      <c r="B11" s="16">
        <v>3128628</v>
      </c>
      <c r="C11" s="16">
        <v>27106862</v>
      </c>
      <c r="D11" s="16">
        <v>17468647</v>
      </c>
      <c r="E11" s="16">
        <v>11305726</v>
      </c>
      <c r="F11" s="16">
        <v>363292</v>
      </c>
      <c r="G11" s="16">
        <v>98093866</v>
      </c>
      <c r="H11" s="16">
        <v>17174000</v>
      </c>
      <c r="I11" s="16">
        <v>1571700</v>
      </c>
      <c r="J11" s="16">
        <v>4925900</v>
      </c>
      <c r="K11" s="16">
        <v>10698600</v>
      </c>
      <c r="L11" s="16">
        <v>808600</v>
      </c>
      <c r="M11" s="35">
        <f>SUM(B11:L11)</f>
        <v>192645821</v>
      </c>
      <c r="N11" s="35">
        <v>48575560</v>
      </c>
      <c r="O11" s="42">
        <f>M11-N11</f>
        <v>144070261</v>
      </c>
    </row>
    <row r="12" spans="1:15" s="46" customFormat="1" ht="15">
      <c r="A12" s="11" t="s">
        <v>10</v>
      </c>
      <c r="B12" s="16">
        <v>2648326</v>
      </c>
      <c r="C12" s="16">
        <v>26797472</v>
      </c>
      <c r="D12" s="16">
        <v>16975356</v>
      </c>
      <c r="E12" s="16">
        <v>13021128</v>
      </c>
      <c r="F12" s="16">
        <v>381900</v>
      </c>
      <c r="G12" s="16">
        <v>96473650</v>
      </c>
      <c r="H12" s="16">
        <v>17124800</v>
      </c>
      <c r="I12" s="16">
        <v>2373900</v>
      </c>
      <c r="J12" s="16">
        <v>4966800</v>
      </c>
      <c r="K12" s="16">
        <v>10721800</v>
      </c>
      <c r="L12" s="16">
        <v>931400</v>
      </c>
      <c r="M12" s="35">
        <f>SUM(B12:L12)</f>
        <v>192416532</v>
      </c>
      <c r="N12" s="16">
        <v>47766403</v>
      </c>
      <c r="O12" s="42">
        <f>M12-N12</f>
        <v>144650129</v>
      </c>
    </row>
    <row r="13" spans="1:15" s="46" customFormat="1" ht="15">
      <c r="A13" s="11" t="s">
        <v>11</v>
      </c>
      <c r="B13" s="16">
        <v>2786578</v>
      </c>
      <c r="C13" s="16">
        <v>22071014</v>
      </c>
      <c r="D13" s="16">
        <v>15444302</v>
      </c>
      <c r="E13" s="16">
        <v>11267694</v>
      </c>
      <c r="F13" s="16">
        <v>324964</v>
      </c>
      <c r="G13" s="16">
        <v>88212288</v>
      </c>
      <c r="H13" s="16">
        <v>14322200</v>
      </c>
      <c r="I13" s="16">
        <v>2170500</v>
      </c>
      <c r="J13" s="16">
        <v>3907700</v>
      </c>
      <c r="K13" s="16">
        <v>9532900</v>
      </c>
      <c r="L13" s="16">
        <v>627800</v>
      </c>
      <c r="M13" s="35">
        <f>SUM(B13:L13)</f>
        <v>170667940</v>
      </c>
      <c r="N13" s="16">
        <v>42466666</v>
      </c>
      <c r="O13" s="42">
        <f>M13-N13</f>
        <v>128201274</v>
      </c>
    </row>
    <row r="14" spans="1:15" s="46" customFormat="1" ht="15">
      <c r="A14" s="11" t="s">
        <v>12</v>
      </c>
      <c r="B14" s="16">
        <v>2883783</v>
      </c>
      <c r="C14" s="16">
        <v>29483331</v>
      </c>
      <c r="D14" s="23">
        <v>16574070</v>
      </c>
      <c r="E14" s="16">
        <v>13772132</v>
      </c>
      <c r="F14" s="16">
        <v>338600</v>
      </c>
      <c r="G14" s="31">
        <v>95541984</v>
      </c>
      <c r="H14" s="16">
        <v>16351100</v>
      </c>
      <c r="I14" s="16">
        <v>2936700</v>
      </c>
      <c r="J14" s="16">
        <v>5140700</v>
      </c>
      <c r="K14" s="16">
        <v>11021400</v>
      </c>
      <c r="L14" s="16">
        <v>969900</v>
      </c>
      <c r="M14" s="35">
        <f>SUM(B14:L14)</f>
        <v>195013700</v>
      </c>
      <c r="N14" s="23">
        <v>47003108</v>
      </c>
      <c r="O14" s="42">
        <f>M14-N14</f>
        <v>148010592</v>
      </c>
    </row>
    <row r="15" spans="1:15" s="46" customFormat="1" ht="15">
      <c r="A15" s="11" t="s">
        <v>13</v>
      </c>
      <c r="B15" s="16">
        <v>2967685</v>
      </c>
      <c r="C15" s="16">
        <v>24933766</v>
      </c>
      <c r="D15" s="16">
        <v>15979115</v>
      </c>
      <c r="E15" s="16">
        <v>13235239</v>
      </c>
      <c r="F15" s="16">
        <v>317600</v>
      </c>
      <c r="G15" s="16">
        <v>96736307</v>
      </c>
      <c r="H15" s="16">
        <v>16066300</v>
      </c>
      <c r="I15" s="16">
        <v>2679300</v>
      </c>
      <c r="J15" s="16">
        <v>5091100</v>
      </c>
      <c r="K15" s="16">
        <v>10834000</v>
      </c>
      <c r="L15" s="16">
        <v>814100</v>
      </c>
      <c r="M15" s="35">
        <f>SUM(B15:L15)</f>
        <v>189654512</v>
      </c>
      <c r="N15" s="16">
        <v>45417833</v>
      </c>
      <c r="O15" s="42">
        <f>M15-N15</f>
        <v>144236679</v>
      </c>
    </row>
    <row r="16" spans="1:15" s="46" customFormat="1" ht="15">
      <c r="A16" s="11" t="s">
        <v>14</v>
      </c>
      <c r="B16" s="16">
        <v>3120200</v>
      </c>
      <c r="C16" s="16">
        <v>27105558</v>
      </c>
      <c r="D16" s="16">
        <v>16320958</v>
      </c>
      <c r="E16" s="16">
        <v>13181865</v>
      </c>
      <c r="F16" s="16">
        <v>298100</v>
      </c>
      <c r="G16" s="16">
        <v>100171506</v>
      </c>
      <c r="H16" s="16">
        <v>16499000</v>
      </c>
      <c r="I16" s="16">
        <v>2671200</v>
      </c>
      <c r="J16" s="16">
        <v>4153000</v>
      </c>
      <c r="K16" s="16">
        <v>11153100</v>
      </c>
      <c r="L16" s="16">
        <v>686400</v>
      </c>
      <c r="M16" s="35">
        <f>SUM(B16:L16)</f>
        <v>195360887</v>
      </c>
      <c r="N16" s="16">
        <v>44089877</v>
      </c>
      <c r="O16" s="42">
        <f>M16-N16</f>
        <v>151271010</v>
      </c>
    </row>
    <row r="17" spans="1:15" s="46" customFormat="1" ht="15">
      <c r="A17" s="11" t="s">
        <v>15</v>
      </c>
      <c r="B17" s="16">
        <v>3264807</v>
      </c>
      <c r="C17" s="16">
        <v>26987326</v>
      </c>
      <c r="D17" s="16">
        <v>16657790</v>
      </c>
      <c r="E17" s="16">
        <v>13651489</v>
      </c>
      <c r="F17" s="16">
        <v>256900</v>
      </c>
      <c r="G17" s="16">
        <v>107731310</v>
      </c>
      <c r="H17" s="16">
        <v>17893800</v>
      </c>
      <c r="I17" s="16">
        <v>2827200</v>
      </c>
      <c r="J17" s="16">
        <v>4778400</v>
      </c>
      <c r="K17" s="16">
        <v>11965400</v>
      </c>
      <c r="L17" s="16">
        <v>835000</v>
      </c>
      <c r="M17" s="35">
        <f>SUM(B17:L17)</f>
        <v>206849422</v>
      </c>
      <c r="N17" s="16">
        <v>51535326</v>
      </c>
      <c r="O17" s="42">
        <f>M17-N17</f>
        <v>155314096</v>
      </c>
    </row>
    <row r="18" spans="1:15" s="46" customFormat="1" ht="15">
      <c r="A18" s="11" t="s">
        <v>16</v>
      </c>
      <c r="B18" s="16">
        <v>2450713</v>
      </c>
      <c r="C18" s="16">
        <v>26100551</v>
      </c>
      <c r="D18" s="16">
        <v>17480153</v>
      </c>
      <c r="E18" s="16">
        <v>13637703</v>
      </c>
      <c r="F18" s="16">
        <v>182800</v>
      </c>
      <c r="G18" s="16">
        <v>109660579</v>
      </c>
      <c r="H18" s="16">
        <v>17927700</v>
      </c>
      <c r="I18" s="16">
        <v>2721300</v>
      </c>
      <c r="J18" s="16">
        <v>4698500</v>
      </c>
      <c r="K18" s="16">
        <v>12283900</v>
      </c>
      <c r="L18" s="16">
        <v>892600</v>
      </c>
      <c r="M18" s="35">
        <f>SUM(B18:L18)</f>
        <v>208036499</v>
      </c>
      <c r="N18" s="16">
        <v>58095322</v>
      </c>
      <c r="O18" s="42">
        <f>M18-N18</f>
        <v>149941177</v>
      </c>
    </row>
    <row r="19" spans="1:15" s="46" customFormat="1" ht="15">
      <c r="A19" s="11" t="s">
        <v>17</v>
      </c>
      <c r="B19" s="16">
        <v>3037349</v>
      </c>
      <c r="C19" s="16">
        <v>28836319</v>
      </c>
      <c r="D19" s="16">
        <v>19160523</v>
      </c>
      <c r="E19" s="16">
        <v>13872179</v>
      </c>
      <c r="F19" s="16">
        <v>521150</v>
      </c>
      <c r="G19" s="16">
        <v>102671433</v>
      </c>
      <c r="H19" s="16">
        <v>16623300</v>
      </c>
      <c r="I19" s="16">
        <v>2552100</v>
      </c>
      <c r="J19" s="16">
        <v>5095300</v>
      </c>
      <c r="K19" s="16">
        <v>12567100</v>
      </c>
      <c r="L19" s="16">
        <v>955800</v>
      </c>
      <c r="M19" s="35">
        <f>SUM(B19:L19)</f>
        <v>205892553</v>
      </c>
      <c r="N19" s="16">
        <v>58188378</v>
      </c>
      <c r="O19" s="42">
        <f>M19-N19</f>
        <v>147704175</v>
      </c>
    </row>
    <row r="20" spans="1:15" s="46" customFormat="1" ht="15">
      <c r="A20" s="9" t="s">
        <v>18</v>
      </c>
      <c r="B20" s="16">
        <f>SUM(B8:B19)</f>
        <v>34180927</v>
      </c>
      <c r="C20" s="16">
        <f>SUM(C8:C19)</f>
        <v>315160313</v>
      </c>
      <c r="D20" s="16">
        <f>SUM(D8:D19)</f>
        <v>198960662</v>
      </c>
      <c r="E20" s="16">
        <f>SUM(E8:E19)</f>
        <v>151486206</v>
      </c>
      <c r="F20" s="16">
        <f>SUM(F8:F19)</f>
        <v>4216626</v>
      </c>
      <c r="G20" s="16">
        <f>SUM(G8:G19)</f>
        <v>1180050142</v>
      </c>
      <c r="H20" s="16">
        <f>SUM(H8:H19)</f>
        <v>200804100</v>
      </c>
      <c r="I20" s="16">
        <f>SUM(I8:I19)</f>
        <v>26036700</v>
      </c>
      <c r="J20" s="16">
        <f>SUM(J8:J19)</f>
        <v>58541200</v>
      </c>
      <c r="K20" s="16">
        <f>SUM(K8:K19)</f>
        <v>128754900</v>
      </c>
      <c r="L20" s="16">
        <f>SUM(L8:L19)</f>
        <v>9512000</v>
      </c>
      <c r="M20" s="16">
        <f>SUM(M8:M19)</f>
        <v>2307703776</v>
      </c>
      <c r="N20" s="16">
        <f>SUM(N8:N19)</f>
        <v>585314962</v>
      </c>
      <c r="O20" s="42">
        <f>SUM(O8:O19)</f>
        <v>1722388814</v>
      </c>
    </row>
    <row r="21" spans="1:14" s="12" customFormat="1" ht="15">
      <c r="A21" s="12"/>
      <c r="B21" s="12"/>
      <c r="C21" s="12"/>
      <c r="D21" s="12"/>
      <c r="E21" s="12"/>
      <c r="F21" s="12"/>
      <c r="I21" s="12"/>
      <c r="J21" s="12"/>
      <c r="K21" s="12"/>
      <c r="L21" s="12"/>
      <c r="M21" s="17"/>
      <c r="N21" s="12" t="s">
        <v>44</v>
      </c>
    </row>
    <row r="22" spans="1:15" s="12" customFormat="1" ht="30" customHeight="1">
      <c r="A22" s="13" t="s">
        <v>19</v>
      </c>
      <c r="B22" s="13"/>
      <c r="C22" s="13"/>
      <c r="D22" s="13" t="s">
        <v>28</v>
      </c>
      <c r="E22" s="27"/>
      <c r="F22" s="30"/>
      <c r="G22" s="13" t="s">
        <v>32</v>
      </c>
      <c r="H22" s="13"/>
      <c r="I22" s="13"/>
      <c r="K22" s="13"/>
      <c r="L22" s="13"/>
      <c r="M22" s="13" t="s">
        <v>40</v>
      </c>
      <c r="N22" s="13"/>
      <c r="O22" s="13"/>
    </row>
    <row r="23" spans="1:15" s="12" customFormat="1" ht="30" customHeight="1">
      <c r="A23" s="13"/>
      <c r="B23" s="13"/>
      <c r="C23" s="13"/>
      <c r="D23" s="13"/>
      <c r="E23" s="13"/>
      <c r="F23" s="30"/>
      <c r="G23" s="13"/>
      <c r="H23" s="13"/>
      <c r="I23" s="13"/>
      <c r="K23" s="13"/>
      <c r="L23" s="13"/>
      <c r="M23" s="13"/>
      <c r="N23" s="13"/>
      <c r="O23" s="13"/>
    </row>
    <row r="24" spans="1:15" s="12" customFormat="1" ht="30" customHeight="1">
      <c r="A24" s="14"/>
      <c r="B24" s="17"/>
      <c r="C24" s="17"/>
      <c r="D24" s="17"/>
      <c r="E24" s="13"/>
      <c r="F24" s="30"/>
      <c r="G24" s="13" t="s">
        <v>33</v>
      </c>
      <c r="H24" s="13"/>
      <c r="I24" s="13"/>
      <c r="K24" s="13"/>
      <c r="L24" s="13"/>
      <c r="M24" s="13"/>
      <c r="N24" s="13"/>
      <c r="O24" s="13"/>
    </row>
    <row r="25" spans="1:13" s="12" customFormat="1" ht="82.5" customHeight="1">
      <c r="A25" s="12"/>
      <c r="B25" s="12"/>
      <c r="C25" s="12"/>
      <c r="D25" s="12"/>
      <c r="E25" s="12"/>
      <c r="F25" s="12"/>
      <c r="I25" s="12"/>
      <c r="J25" s="12"/>
      <c r="K25" s="12"/>
      <c r="L25" s="12"/>
      <c r="M25" s="17"/>
    </row>
    <row r="26" spans="1:15" s="12" customFormat="1" ht="18" customHeight="1">
      <c r="A26" s="12" t="s">
        <v>20</v>
      </c>
      <c r="B26"/>
      <c r="C26"/>
      <c r="D26"/>
      <c r="E26"/>
      <c r="F26" s="18"/>
      <c r="G26"/>
      <c r="H26"/>
      <c r="I26"/>
      <c r="J26"/>
      <c r="K26"/>
      <c r="L26"/>
      <c r="M26"/>
      <c r="N26"/>
      <c r="O26"/>
    </row>
    <row r="27" spans="1:15" s="12" customFormat="1" ht="18" customHeight="1">
      <c r="A27" s="12" t="s">
        <v>21</v>
      </c>
      <c r="B27" s="18"/>
      <c r="C27" s="18"/>
      <c r="D27" s="18"/>
      <c r="E27" s="18"/>
      <c r="F27" s="18"/>
      <c r="G27" s="18"/>
      <c r="H27" s="18"/>
      <c r="I27"/>
      <c r="J27"/>
      <c r="K27"/>
      <c r="L27"/>
      <c r="M27"/>
      <c r="N27"/>
      <c r="O27"/>
    </row>
    <row r="28" spans="1:15" s="12" customFormat="1" ht="18" customHeight="1">
      <c r="A28" s="13" t="s">
        <v>22</v>
      </c>
      <c r="B28" s="18"/>
      <c r="C28" s="18"/>
      <c r="D28" s="18"/>
      <c r="E28" s="18"/>
      <c r="F28" s="18"/>
      <c r="G28" s="18"/>
      <c r="H28" s="18"/>
      <c r="I28"/>
      <c r="J28"/>
      <c r="K28"/>
      <c r="L28"/>
      <c r="M28"/>
      <c r="N28"/>
      <c r="O28"/>
    </row>
    <row r="29" spans="1:12" s="12" customFormat="1" ht="18" customHeight="1">
      <c r="A29" s="13"/>
      <c r="B29" s="18"/>
      <c r="C29" s="18"/>
      <c r="D29" s="18"/>
      <c r="E29" s="18"/>
      <c r="F29" s="18"/>
      <c r="G29"/>
      <c r="H29"/>
      <c r="I29"/>
      <c r="J29"/>
      <c r="K29"/>
      <c r="L29"/>
    </row>
  </sheetData>
  <mergeCells count="23">
    <mergeCell ref="A1:B1"/>
    <mergeCell ref="A2:B2"/>
    <mergeCell ref="J2:M2"/>
    <mergeCell ref="A3:O3"/>
    <mergeCell ref="A4:O4"/>
    <mergeCell ref="A5:O5"/>
    <mergeCell ref="O6:O7"/>
    <mergeCell ref="M22:N22"/>
    <mergeCell ref="A24:D24"/>
    <mergeCell ref="A27:G27"/>
    <mergeCell ref="L6:L7"/>
    <mergeCell ref="A6:A7"/>
    <mergeCell ref="B6:E6"/>
    <mergeCell ref="F6:F7"/>
    <mergeCell ref="G6:G7"/>
    <mergeCell ref="H6:H7"/>
    <mergeCell ref="A28:F28"/>
    <mergeCell ref="J6:J7"/>
    <mergeCell ref="K6:K7"/>
    <mergeCell ref="A29:F29"/>
    <mergeCell ref="M6:M7"/>
    <mergeCell ref="N6:N7"/>
    <mergeCell ref="I6:I7"/>
  </mergeCells>
  <printOptions/>
  <pageMargins left="0.7" right="0.7" top="0.75" bottom="0.75" header="0.3" footer="0.3"/>
  <pageSetup fitToHeight="0" fitToWidth="0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