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535-01-02-2 (2)" sheetId="1" r:id="rId1"/>
  </sheets>
  <definedNames/>
  <calcPr fullCalcOnLoad="1"/>
</workbook>
</file>

<file path=xl/sharedStrings.xml><?xml version="1.0" encoding="utf-8"?>
<sst xmlns="http://schemas.openxmlformats.org/spreadsheetml/2006/main" count="319" uniqueCount="297">
  <si>
    <t>公 開 類</t>
  </si>
  <si>
    <t>年      報</t>
  </si>
  <si>
    <t>臺中市市道公路養護工程成果</t>
  </si>
  <si>
    <t>中華民國108年</t>
  </si>
  <si>
    <t>路  線  編  號</t>
  </si>
  <si>
    <t>總        計</t>
  </si>
  <si>
    <t>潭子區雅潭路三段(中86)</t>
  </si>
  <si>
    <t>潭子區雅潭路二段(中86)</t>
  </si>
  <si>
    <t>大雅區振興路(中76)</t>
  </si>
  <si>
    <t>神岡區神清路(中79)</t>
  </si>
  <si>
    <t>大雅區雅潭路三段(中86)</t>
  </si>
  <si>
    <t>大雅區東大路二段(中71)</t>
  </si>
  <si>
    <t>大雅區清泉路(中75)</t>
  </si>
  <si>
    <t>大雅區雅潭路四段(中86)</t>
  </si>
  <si>
    <t>大雅區永和路(125線)</t>
  </si>
  <si>
    <t>豐原區豐原大道五段</t>
  </si>
  <si>
    <t>豐原區南陽路(中88)</t>
  </si>
  <si>
    <t>豐原區三豐路二段549巷199號(中74)</t>
  </si>
  <si>
    <t>豐原區豐原大道二段</t>
  </si>
  <si>
    <t>豐原區水源路(中90)</t>
  </si>
  <si>
    <t>豐原區三豐路二段549巷(中74)</t>
  </si>
  <si>
    <t>潭子區福貴路</t>
  </si>
  <si>
    <t>神岡區大豐四段(中83)</t>
  </si>
  <si>
    <t>潭子區豐興路二段(中89)</t>
  </si>
  <si>
    <t>潭子區崇德路五段</t>
  </si>
  <si>
    <t>潭子區仁愛路二段(中86)</t>
  </si>
  <si>
    <t>神岡區大洲路(中83)</t>
  </si>
  <si>
    <t>潭子區昌平路三段(中85)</t>
  </si>
  <si>
    <t>潭子區民族路一段(中84)</t>
  </si>
  <si>
    <t>潭子區旱溪西路四段</t>
  </si>
  <si>
    <t>潭子區福林路近中山路側</t>
  </si>
  <si>
    <t>潭子區潭興路一段(中86-1)</t>
  </si>
  <si>
    <t>神岡區和睦路一段(中73)</t>
  </si>
  <si>
    <t>潭子區旱溪東路</t>
  </si>
  <si>
    <t>福貴路與環中東路口</t>
  </si>
  <si>
    <t>石岡區金川巷(中91)</t>
  </si>
  <si>
    <t>新社區東興幹155前(中95-1)</t>
  </si>
  <si>
    <t>新社區興中街與東山街口(中97)</t>
  </si>
  <si>
    <t>新社區華豐街與協中街口(中97-1)</t>
  </si>
  <si>
    <t>新社區中正街中正幹32(中92)</t>
  </si>
  <si>
    <t>新社區中和街三段橫尾巷崑山枝33(中94)</t>
  </si>
  <si>
    <t>石岡區金川巷山下枝4(中91)</t>
  </si>
  <si>
    <t>石岡區金川巷山下枝5(中91)</t>
  </si>
  <si>
    <t>新社區東山街133號前(中96)</t>
  </si>
  <si>
    <t>石岡區下坑巷下坑枝50(中90)</t>
  </si>
  <si>
    <t>石岡區下坑巷下坑枝47(中90)</t>
  </si>
  <si>
    <t>新社區東山街130號(中96)</t>
  </si>
  <si>
    <t>新社區東興幹31、33、34(中95)</t>
  </si>
  <si>
    <t>新社區中正街電信桿中正枝25(中92)</t>
  </si>
  <si>
    <t>新社區中和街一段76號(中129)</t>
  </si>
  <si>
    <t>石岡區萬仙街24號(中93)</t>
  </si>
  <si>
    <t>新社區新社幹143 G7455BD55(中98)</t>
  </si>
  <si>
    <t>新社區萬仙街與豐勢路路口(中92)</t>
  </si>
  <si>
    <t>石岡區和盛街(24.2588192,120.8140714)(中129)</t>
  </si>
  <si>
    <t>新社區中和街3段67-1號前(中129)</t>
  </si>
  <si>
    <t>新社區桃李河畔前(中95)</t>
  </si>
  <si>
    <t>新社區興安路6號(中129)</t>
  </si>
  <si>
    <t>新社區中92及中93路口</t>
  </si>
  <si>
    <t>潭子區湳底巷(電杆G6556GC26至G6556EC0743)(中86-1)</t>
  </si>
  <si>
    <t>大雅區科雅路與光復路路口</t>
  </si>
  <si>
    <t>大雅區通山路15-3號(中76)</t>
  </si>
  <si>
    <t>新社區中88竹豐枝14至竹豐枝10</t>
  </si>
  <si>
    <t>新社區中95中和枝36右分2至和社枝35</t>
  </si>
  <si>
    <t>潭子區潭富路二段264號(中84)</t>
  </si>
  <si>
    <t>潭子區潭興路二段432號(中86-1)</t>
  </si>
  <si>
    <t>豐原區三和路(中84-1)</t>
  </si>
  <si>
    <t>新社區中正街(中正街與萬仙街路口)(中92)</t>
  </si>
  <si>
    <t>新社區中93</t>
  </si>
  <si>
    <t>新社區協中街3號往南200公尺側溝(中93)</t>
  </si>
  <si>
    <t>新社區電桿G7750ED64往北200公尺側溝</t>
  </si>
  <si>
    <t>新社區(中93)新社莊園古堡旁</t>
  </si>
  <si>
    <t>豐原區水源路南坑巷南坑枝59-南坑枝90</t>
  </si>
  <si>
    <t>豐原區東陽路竹豐枝27-41及竹豐枝52-64</t>
  </si>
  <si>
    <t>豐原區東陽路東陽枝49</t>
  </si>
  <si>
    <t>豐原區東陽路竹豐枝55</t>
  </si>
  <si>
    <t>豐原區東陽路東陽枝63-71</t>
  </si>
  <si>
    <t>豐原區東陽路東陽枝114-116右3</t>
  </si>
  <si>
    <t>豐原區東陽路東陽枝83</t>
  </si>
  <si>
    <t>豐原區東陽路督陽枝48-50</t>
  </si>
  <si>
    <t>豐原區東陽路竹豐枝15-20及竹豐枝24-30</t>
  </si>
  <si>
    <t>豐原區東陽路</t>
  </si>
  <si>
    <t>豐原區東陽路東陽枝116右8及路燈AA東陽315</t>
  </si>
  <si>
    <t>豐原區東陽路路燈AA東陽319</t>
  </si>
  <si>
    <t>豐原區東陽路(24.2131295,120.7702488)</t>
  </si>
  <si>
    <t>豐原大道二段88號</t>
  </si>
  <si>
    <t>豐原大道六段563號</t>
  </si>
  <si>
    <t>豐原區水源路南坑巷24號</t>
  </si>
  <si>
    <t>豐原區三豐路二段549巷77號</t>
  </si>
  <si>
    <t>豐原區三豐路二段549巷241號</t>
  </si>
  <si>
    <t>后里區南村路</t>
  </si>
  <si>
    <t>豐原區南陽路與488巷口</t>
  </si>
  <si>
    <t>后里區南村路96號</t>
  </si>
  <si>
    <t>豐原區朴子街349號</t>
  </si>
  <si>
    <t>豐原區大豐路五段5656號</t>
  </si>
  <si>
    <t>石岡區和盛街</t>
  </si>
  <si>
    <t>豐原區田心路二段239號</t>
  </si>
  <si>
    <t>豐原區田心路二段259號</t>
  </si>
  <si>
    <t>豐原區水源路與圓環東路口</t>
  </si>
  <si>
    <t>豐原區豐原大道二段257號</t>
  </si>
  <si>
    <t>豐原大道二段399號</t>
  </si>
  <si>
    <t>豐原區東陽路竹豐枝G6958BE68</t>
  </si>
  <si>
    <t>豐原區南陽路59巷</t>
  </si>
  <si>
    <t>豐原區豐原大道六段</t>
  </si>
  <si>
    <t>豐原區豐原大道一段</t>
  </si>
  <si>
    <t>豐原區朴子街199號</t>
  </si>
  <si>
    <t>豐原區向陽路</t>
  </si>
  <si>
    <t>豐原區南陽路59巷16號</t>
  </si>
  <si>
    <t>豐原區朴子街546號</t>
  </si>
  <si>
    <t>新社區中93(崑南街)</t>
  </si>
  <si>
    <t>東勢區中40(東蘭路永盛巷)</t>
  </si>
  <si>
    <t>東勢區中42(石排巷)</t>
  </si>
  <si>
    <t>東勢區中46(慶福街)</t>
  </si>
  <si>
    <t>東勢區中40(東蘭路永盛巷)永盛幹40G</t>
  </si>
  <si>
    <t>東勢區中44(石城街)</t>
  </si>
  <si>
    <t>東勢區中47(東崎路)</t>
  </si>
  <si>
    <t>東勢區中47-1(勢林街)</t>
  </si>
  <si>
    <t>東勢區中44(石山枝96)</t>
  </si>
  <si>
    <t>后里區中38(寺山路)</t>
  </si>
  <si>
    <t>后里區中41-1(內東路廣益巷)</t>
  </si>
  <si>
    <t>東勢區中42(東蘭路石排巷)</t>
  </si>
  <si>
    <t>后里區中44(內東路)</t>
  </si>
  <si>
    <t>東勢區中44(石城街石山巷)石山枝57對</t>
  </si>
  <si>
    <t>后里區中38(南村路)</t>
  </si>
  <si>
    <t>東勢區中44(石城街)石山枝53對面</t>
  </si>
  <si>
    <t>東勢區中47(東崎路四段)</t>
  </si>
  <si>
    <t>東勢區中47(東崎路三段)</t>
  </si>
  <si>
    <t>后里區中40(圳寮路)</t>
  </si>
  <si>
    <t>后里區中31(福美路)</t>
  </si>
  <si>
    <t>后里區中34(四月路)</t>
  </si>
  <si>
    <t xml:space="preserve">東勢區中40(東蘭路78之21號) </t>
  </si>
  <si>
    <t>后里區中36(三線路)</t>
  </si>
  <si>
    <t>東勢區中46(慶福街)中埤枝111</t>
  </si>
  <si>
    <t>后里區132甲線(公安路)</t>
  </si>
  <si>
    <t xml:space="preserve">后里區中36(舊社路) </t>
  </si>
  <si>
    <t>新社區中92(中正街)</t>
  </si>
  <si>
    <t>潭子區中86(仁愛路二段)</t>
  </si>
  <si>
    <t>潭子區中89-1(嘉豐路)</t>
  </si>
  <si>
    <t>潭子區84(潭富路二段)</t>
  </si>
  <si>
    <t>東勢區中47(第一橫街)</t>
  </si>
  <si>
    <t>新社區中95(興和產業道路)</t>
  </si>
  <si>
    <t>豐原區中90(水源路)</t>
  </si>
  <si>
    <t>東勢區、后里區中40鄉道</t>
  </si>
  <si>
    <t>后里區內東路、寺山路(中41)</t>
  </si>
  <si>
    <t>后里區廣益巷(中41-1)</t>
  </si>
  <si>
    <t>潭子區湳底巷(中86-1)</t>
  </si>
  <si>
    <t>后里區三線路、舊社路(中36)</t>
  </si>
  <si>
    <t>后里區福美路、福興路(中31)</t>
  </si>
  <si>
    <t>后里區安眉路(中33)</t>
  </si>
  <si>
    <t>后里區四月路(中34)</t>
  </si>
  <si>
    <t>后里區南村路(中38)</t>
  </si>
  <si>
    <t>潭子區旱溪東西路</t>
  </si>
  <si>
    <t>潭子區豐興路</t>
  </si>
  <si>
    <t>石岡區、豐原區中90</t>
  </si>
  <si>
    <t>豐原區、新社區中88</t>
  </si>
  <si>
    <t>新社區興中街(中97)</t>
  </si>
  <si>
    <t>新社區中97-1華豐街.三街</t>
  </si>
  <si>
    <t>新社區中95-1麻竹坑豐埔產業道路</t>
  </si>
  <si>
    <t>新社區中99南華街</t>
  </si>
  <si>
    <t>新社區、石岡區中93</t>
  </si>
  <si>
    <t>新社區中98協興街</t>
  </si>
  <si>
    <t>新社區月湖里中95東新路一段.二段.興社一街</t>
  </si>
  <si>
    <t>東勢區中嵙里 (中47)東崎路三段至四段333巷</t>
  </si>
  <si>
    <t>中47-1東勢區東新里</t>
  </si>
  <si>
    <t>南坑巷(中87)</t>
  </si>
  <si>
    <t>東關路燥坑(中45)</t>
  </si>
  <si>
    <t>石城街石山巷(中44)</t>
  </si>
  <si>
    <t>慶福街(中46)</t>
  </si>
  <si>
    <t>中94新社區崑山街.中和街四段128巷</t>
  </si>
  <si>
    <t>中44-1</t>
  </si>
  <si>
    <t>新社區協中街102號(中98)</t>
  </si>
  <si>
    <t>新社區興社街一段157號(中98)</t>
  </si>
  <si>
    <t>潭子區仁愛路二段26號(中86)</t>
  </si>
  <si>
    <t>潭子區潭富路一段150號(中84)</t>
  </si>
  <si>
    <t>大里區環太東路</t>
  </si>
  <si>
    <t>大里區愛心一街</t>
  </si>
  <si>
    <t>大里區頂庄巷66弄</t>
  </si>
  <si>
    <t xml:space="preserve">大里區中興路二段50巷 </t>
  </si>
  <si>
    <t>大里區新平街</t>
  </si>
  <si>
    <t>大里區練武路</t>
  </si>
  <si>
    <t>大里區豐正路</t>
  </si>
  <si>
    <t>霧峰區四德路</t>
  </si>
  <si>
    <t>太平區中興東路</t>
  </si>
  <si>
    <t>太平區環中東路</t>
  </si>
  <si>
    <t>大里區永隆一街</t>
  </si>
  <si>
    <t>太平區甲堤路</t>
  </si>
  <si>
    <t>太平區樹德五街</t>
  </si>
  <si>
    <t>太平區東平路239巷2號</t>
  </si>
  <si>
    <t>太平區中和街1-2號</t>
  </si>
  <si>
    <t>太平區中和街64巷</t>
  </si>
  <si>
    <t>太平區育仁路與育才路路口</t>
  </si>
  <si>
    <t>太平區東平路741巷</t>
  </si>
  <si>
    <t>太平區永平南路</t>
  </si>
  <si>
    <t>太平區永平路一段</t>
  </si>
  <si>
    <t>太平區東平路375巷</t>
  </si>
  <si>
    <t>太平區中和街90巷</t>
  </si>
  <si>
    <t>太平區富宜路248巷</t>
  </si>
  <si>
    <t>太平區旱溪東路二段</t>
  </si>
  <si>
    <t>太平區溪洲路</t>
  </si>
  <si>
    <t>霧峰區民生路</t>
  </si>
  <si>
    <t>霧峰區峰谷路(中正路至23號)</t>
  </si>
  <si>
    <t>霧峰區象鼻路10號</t>
  </si>
  <si>
    <t>太平區北田路電杆林場支235</t>
  </si>
  <si>
    <t>霧峰區丁台路(585號至電桿丁台幹87)</t>
  </si>
  <si>
    <t>大里區東興路80~90號</t>
  </si>
  <si>
    <t>大里區勝利二路</t>
  </si>
  <si>
    <t>大里區國中路421~454號</t>
  </si>
  <si>
    <t>霧峰區四德路(183巷至191巷)南側及174號至191巷</t>
  </si>
  <si>
    <t>霧峰區光明路(中正路79巷18弄17號旁)</t>
  </si>
  <si>
    <t>霧峰區四德路四德國小門口右側</t>
  </si>
  <si>
    <t>霧峰區五福路376號對面</t>
  </si>
  <si>
    <t>霧峰區健東路義士公園旁過路溝清理</t>
  </si>
  <si>
    <t>霧峰區豐正路(299號至豐正桿53)等2處</t>
  </si>
  <si>
    <t>霧峰區四德路333之3號</t>
  </si>
  <si>
    <t>大里區中興路一段(長春路至213號)</t>
  </si>
  <si>
    <t>太平區中山路二段22號</t>
  </si>
  <si>
    <t>大里區塗城路489巷口</t>
  </si>
  <si>
    <t>霧峰區峰谷路196號旁(大觀禪院)</t>
  </si>
  <si>
    <t>霧峰區峰谷路電桿峰谷幹60至觀聖宮</t>
  </si>
  <si>
    <t>霧峰區峰谷路355號</t>
  </si>
  <si>
    <t>霧峰區民生路6~11號</t>
  </si>
  <si>
    <t>霧峰區吉峰路62號</t>
  </si>
  <si>
    <t>霧峰區丁台路605號至585號</t>
  </si>
  <si>
    <t>太平區中山路一段282巷口</t>
  </si>
  <si>
    <t>霧峰區丁台路559巷100弄70號</t>
  </si>
  <si>
    <t>太平區光興路599號至631號</t>
  </si>
  <si>
    <t>太平區祥順路一段近大源十八街口</t>
  </si>
  <si>
    <t>大里區健行路1巷口新設護欄</t>
  </si>
  <si>
    <t>太平區長龍路四段赤崁頂旁</t>
  </si>
  <si>
    <t>太平區祥順路一段白沙科技印刷公司對面</t>
  </si>
  <si>
    <t>霧峰區北豐路226號對面</t>
  </si>
  <si>
    <t>太平區祥順路一段宜欣公園對面</t>
  </si>
  <si>
    <t>大里區仁提二街</t>
  </si>
  <si>
    <t>大里區來興街</t>
  </si>
  <si>
    <t>太平區仁和街33之1巷</t>
  </si>
  <si>
    <t>大里區中興路二段日新巷58弄</t>
  </si>
  <si>
    <t>大肚區沙田路二段132巷3弄</t>
  </si>
  <si>
    <t>益民路二段</t>
  </si>
  <si>
    <t>仁堤路</t>
  </si>
  <si>
    <t>溪南路一段988巷266弄</t>
  </si>
  <si>
    <t>西湖路219巷</t>
  </si>
  <si>
    <t>中興路二段218巷</t>
  </si>
  <si>
    <t>臨港東路二段150巷</t>
  </si>
  <si>
    <t>遊園南路361巷</t>
  </si>
  <si>
    <t>沙田路二段132巷5弄</t>
  </si>
  <si>
    <t>沙田路二段132巷4弄</t>
  </si>
  <si>
    <t>沙田路二段自由路口往北</t>
  </si>
  <si>
    <t>長億八街</t>
  </si>
  <si>
    <t>瑞井路88號旁道路</t>
  </si>
  <si>
    <t>遊園北路300號</t>
  </si>
  <si>
    <t>營埔一街381號附近</t>
  </si>
  <si>
    <t>大肚區游園路一段與中蔗路口</t>
  </si>
  <si>
    <t>大肚區瑞井里游園路一段87巷1弄46號</t>
  </si>
  <si>
    <t>烏日區溪南路一段277巷與357巷口欄杆</t>
  </si>
  <si>
    <t>烏日區環中路八段588巷19弄欄杆</t>
  </si>
  <si>
    <t>大肚區遊園南路361巷</t>
  </si>
  <si>
    <t>龍井區工業路52巷</t>
  </si>
  <si>
    <t>遊園路一段及中蔗路口</t>
  </si>
  <si>
    <t>大里區大里路132-136號水溝</t>
  </si>
  <si>
    <t>大里區 爽文路32-168號</t>
  </si>
  <si>
    <t>烏日區 中山路三段500號前</t>
  </si>
  <si>
    <t>大里區中興路一段塗城路口</t>
  </si>
  <si>
    <t>烏日區大同三街與民族街口(高鐵福德祠前轉角處)</t>
  </si>
  <si>
    <t>烏日區中山路二段395號前</t>
  </si>
  <si>
    <t>烏日區溪南路一段(476號至506巷口)道路側溝</t>
  </si>
  <si>
    <t>遊園北路及都會南街口</t>
  </si>
  <si>
    <t>興和路地下道機車道水溝</t>
  </si>
  <si>
    <t>龍井區工業路及臨港路二段路口</t>
  </si>
  <si>
    <t>霧峰區成功路(阿罩霧公園)</t>
  </si>
  <si>
    <t>烏日區環河路一段(五光派出所對面道路側溝)</t>
  </si>
  <si>
    <t>烏日區光日路3號</t>
  </si>
  <si>
    <t>環河路一段北側(五光派出所前)</t>
  </si>
  <si>
    <t>環河路一段(國中路十股巷至中頭西三路方向)</t>
  </si>
  <si>
    <t>附                註</t>
  </si>
  <si>
    <t>填表</t>
  </si>
  <si>
    <t xml:space="preserve">資料來源︰本處道路養護科。                                </t>
  </si>
  <si>
    <t>填表說明︰本表一式4份，1份送市府主計處，1份送市府建設局會計室，1份送本處會計室，1份自存，並經由網際網路報送交通部統計資料庫系統。</t>
  </si>
  <si>
    <t>次年2月底前編報</t>
  </si>
  <si>
    <t>清除坍方或
流失路基填方        
(立方公尺)</t>
  </si>
  <si>
    <t>整理路肩
或路邊割草
(平方公尺)</t>
  </si>
  <si>
    <t xml:space="preserve">              審核</t>
  </si>
  <si>
    <t>疏修邊溝
(公尺)</t>
  </si>
  <si>
    <t>撒舖砂石料
(立方公尺)</t>
  </si>
  <si>
    <t>路面填補或加封
(平方公尺)</t>
  </si>
  <si>
    <t xml:space="preserve">      業務主管人員</t>
  </si>
  <si>
    <t xml:space="preserve">      主辦統計人員</t>
  </si>
  <si>
    <t>橋梁維修
(座)</t>
  </si>
  <si>
    <t>箱涵或涵管疏修
(座)</t>
  </si>
  <si>
    <t>修復護坡駁坎
(平方公尺)</t>
  </si>
  <si>
    <t>機關首長</t>
  </si>
  <si>
    <t>編製機關</t>
  </si>
  <si>
    <t>表     號</t>
  </si>
  <si>
    <t>護欄整修
(公尺)</t>
  </si>
  <si>
    <t>臺中市養護工程處</t>
  </si>
  <si>
    <t>20535-01-02-2</t>
  </si>
  <si>
    <t>中華民國109年2月27日編製</t>
  </si>
  <si>
    <t>單位:公尺、平方公尺、立方公尺、座、面</t>
  </si>
  <si>
    <t>標誌換裝
(面)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</si>
</sst>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_(* #,##0_);_(* \(#,##0\);_(* &quot;-&quot;_);_(@_)"/>
    <numFmt numFmtId="190" formatCode="#,##0.00_);[Red]\(#,##0.0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3" fillId="0" borderId="0" xfId="20" applyFont="1" applyAlignment="1">
      <alignment horizontal="centerContinuous" vertical="center"/>
    </xf>
    <xf numFmtId="0" fontId="3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left" vertical="center" wrapText="1"/>
    </xf>
    <xf numFmtId="0" fontId="5" fillId="0" borderId="4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left" vertical="center" wrapText="1"/>
    </xf>
    <xf numFmtId="0" fontId="5" fillId="2" borderId="5" xfId="20" applyFont="1" applyFill="1" applyBorder="1" applyAlignment="1">
      <alignment horizontal="left" vertical="center" wrapText="1"/>
    </xf>
    <xf numFmtId="0" fontId="5" fillId="2" borderId="4" xfId="20" applyFont="1" applyFill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3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2" fillId="0" borderId="0" xfId="20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3" fillId="0" borderId="0" xfId="20" applyFont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2" fillId="0" borderId="0" xfId="20" applyFont="1" applyAlignment="1">
      <alignment horizontal="centerContinuous" vertical="center"/>
    </xf>
    <xf numFmtId="0" fontId="3" fillId="0" borderId="10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left" vertical="center" wrapText="1"/>
    </xf>
    <xf numFmtId="0" fontId="5" fillId="0" borderId="12" xfId="20" applyFont="1" applyBorder="1" applyAlignment="1">
      <alignment horizontal="left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left" vertical="center" wrapText="1"/>
    </xf>
    <xf numFmtId="0" fontId="5" fillId="2" borderId="13" xfId="20" applyFont="1" applyFill="1" applyBorder="1" applyAlignment="1">
      <alignment horizontal="left" vertical="center" wrapText="1"/>
    </xf>
    <xf numFmtId="0" fontId="5" fillId="2" borderId="12" xfId="20" applyFont="1" applyFill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5" fillId="0" borderId="15" xfId="20" applyFont="1" applyBorder="1" applyAlignment="1">
      <alignment horizontal="left" vertical="center" wrapText="1"/>
    </xf>
    <xf numFmtId="0" fontId="2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 wrapText="1"/>
    </xf>
    <xf numFmtId="188" fontId="2" fillId="0" borderId="19" xfId="21" applyNumberFormat="1" applyFont="1" applyBorder="1" applyAlignment="1">
      <alignment horizontal="right" vertical="center"/>
    </xf>
    <xf numFmtId="188" fontId="2" fillId="0" borderId="0" xfId="21" applyNumberFormat="1" applyFont="1" applyAlignment="1">
      <alignment horizontal="right" vertical="center"/>
    </xf>
    <xf numFmtId="188" fontId="2" fillId="0" borderId="5" xfId="21" applyNumberFormat="1" applyFont="1" applyBorder="1" applyAlignment="1">
      <alignment horizontal="right" vertical="center"/>
    </xf>
    <xf numFmtId="188" fontId="2" fillId="0" borderId="4" xfId="21" applyNumberFormat="1" applyFont="1" applyBorder="1" applyAlignment="1">
      <alignment horizontal="right" vertical="center"/>
    </xf>
    <xf numFmtId="188" fontId="2" fillId="2" borderId="4" xfId="21" applyNumberFormat="1" applyFont="1" applyFill="1" applyBorder="1" applyAlignment="1">
      <alignment horizontal="right" vertical="center"/>
    </xf>
    <xf numFmtId="188" fontId="2" fillId="0" borderId="6" xfId="21" applyNumberFormat="1" applyFont="1" applyBorder="1" applyAlignment="1">
      <alignment horizontal="right" vertical="center"/>
    </xf>
    <xf numFmtId="188" fontId="3" fillId="0" borderId="4" xfId="21" applyNumberFormat="1" applyFont="1" applyBorder="1" applyAlignment="1">
      <alignment horizontal="right" vertical="center"/>
    </xf>
    <xf numFmtId="0" fontId="2" fillId="0" borderId="8" xfId="20" applyFont="1" applyBorder="1" applyAlignment="1">
      <alignment vertical="center"/>
    </xf>
    <xf numFmtId="0" fontId="3" fillId="0" borderId="20" xfId="20" applyFont="1" applyBorder="1" applyAlignment="1">
      <alignment horizontal="center" vertical="center" wrapText="1"/>
    </xf>
    <xf numFmtId="188" fontId="2" fillId="0" borderId="21" xfId="21" applyNumberFormat="1" applyFont="1" applyBorder="1" applyAlignment="1">
      <alignment horizontal="right" vertical="center"/>
    </xf>
    <xf numFmtId="188" fontId="2" fillId="0" borderId="22" xfId="21" applyNumberFormat="1" applyFont="1" applyBorder="1" applyAlignment="1">
      <alignment horizontal="right" vertical="center"/>
    </xf>
    <xf numFmtId="188" fontId="2" fillId="2" borderId="22" xfId="21" applyNumberFormat="1" applyFont="1" applyFill="1" applyBorder="1" applyAlignment="1">
      <alignment horizontal="right" vertical="center"/>
    </xf>
    <xf numFmtId="190" fontId="2" fillId="0" borderId="22" xfId="20" applyNumberFormat="1" applyFont="1" applyBorder="1" applyAlignment="1">
      <alignment horizontal="right" vertical="center"/>
    </xf>
    <xf numFmtId="190" fontId="2" fillId="2" borderId="22" xfId="20" applyNumberFormat="1" applyFont="1" applyFill="1" applyBorder="1" applyAlignment="1">
      <alignment horizontal="right" vertical="center"/>
    </xf>
    <xf numFmtId="188" fontId="2" fillId="2" borderId="23" xfId="21" applyNumberFormat="1" applyFont="1" applyFill="1" applyBorder="1" applyAlignment="1">
      <alignment horizontal="right" vertical="center"/>
    </xf>
    <xf numFmtId="188" fontId="3" fillId="0" borderId="22" xfId="21" applyNumberFormat="1" applyFont="1" applyBorder="1" applyAlignment="1">
      <alignment horizontal="right" vertical="center"/>
    </xf>
    <xf numFmtId="0" fontId="2" fillId="0" borderId="17" xfId="20" applyFont="1" applyBorder="1" applyAlignment="1">
      <alignment horizontal="center" vertical="center"/>
    </xf>
    <xf numFmtId="190" fontId="2" fillId="2" borderId="23" xfId="20" applyNumberFormat="1" applyFont="1" applyFill="1" applyBorder="1" applyAlignment="1">
      <alignment horizontal="right" vertical="center"/>
    </xf>
    <xf numFmtId="190" fontId="3" fillId="0" borderId="22" xfId="20" applyNumberFormat="1" applyFont="1" applyBorder="1" applyAlignment="1">
      <alignment horizontal="right" vertical="center"/>
    </xf>
    <xf numFmtId="188" fontId="2" fillId="0" borderId="23" xfId="21" applyNumberFormat="1" applyFont="1" applyBorder="1" applyAlignment="1">
      <alignment horizontal="right" vertical="center"/>
    </xf>
    <xf numFmtId="190" fontId="2" fillId="2" borderId="22" xfId="22" applyNumberFormat="1" applyFont="1" applyFill="1" applyBorder="1" applyAlignment="1">
      <alignment horizontal="right" vertical="center"/>
    </xf>
    <xf numFmtId="190" fontId="2" fillId="0" borderId="22" xfId="22" applyNumberFormat="1" applyFont="1" applyBorder="1" applyAlignment="1">
      <alignment horizontal="right" vertical="center"/>
    </xf>
    <xf numFmtId="0" fontId="6" fillId="0" borderId="17" xfId="20" applyFont="1" applyBorder="1" applyAlignment="1">
      <alignment horizontal="right" vertical="center"/>
    </xf>
    <xf numFmtId="188" fontId="2" fillId="0" borderId="24" xfId="21" applyNumberFormat="1" applyFont="1" applyBorder="1" applyAlignment="1">
      <alignment horizontal="right" vertical="center"/>
    </xf>
    <xf numFmtId="0" fontId="3" fillId="0" borderId="25" xfId="20" applyFont="1" applyBorder="1" applyAlignment="1">
      <alignment horizontal="center" vertical="center" wrapText="1"/>
    </xf>
    <xf numFmtId="188" fontId="2" fillId="0" borderId="26" xfId="21" applyNumberFormat="1" applyFont="1" applyBorder="1" applyAlignment="1">
      <alignment horizontal="right" vertical="center"/>
    </xf>
    <xf numFmtId="188" fontId="2" fillId="0" borderId="27" xfId="21" applyNumberFormat="1" applyFont="1" applyBorder="1" applyAlignment="1">
      <alignment horizontal="right" vertical="center"/>
    </xf>
    <xf numFmtId="0" fontId="3" fillId="0" borderId="28" xfId="20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 wrapText="1"/>
    </xf>
    <xf numFmtId="188" fontId="2" fillId="0" borderId="30" xfId="21" applyNumberFormat="1" applyFont="1" applyBorder="1" applyAlignment="1">
      <alignment horizontal="right" vertical="center"/>
    </xf>
    <xf numFmtId="0" fontId="2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0" xfId="20" applyFont="1" applyAlignment="1">
      <alignment vertical="center"/>
    </xf>
    <xf numFmtId="0" fontId="2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301"/>
  <sheetViews>
    <sheetView tabSelected="1" workbookViewId="0" topLeftCell="A3">
      <selection activeCell="C294" sqref="C6:N294"/>
    </sheetView>
  </sheetViews>
  <sheetFormatPr defaultColWidth="9.28125" defaultRowHeight="15"/>
  <cols>
    <col min="1" max="1" width="9.00390625" style="70" bestFit="1" customWidth="1"/>
    <col min="2" max="2" width="8.421875" style="70" customWidth="1"/>
    <col min="3" max="9" width="16.421875" style="70" customWidth="1"/>
    <col min="10" max="10" width="13.421875" style="70" customWidth="1"/>
    <col min="11" max="11" width="3.421875" style="70" customWidth="1"/>
    <col min="12" max="12" width="6.140625" style="70" customWidth="1"/>
    <col min="13" max="13" width="11.140625" style="70" customWidth="1"/>
    <col min="14" max="14" width="16.421875" style="70" customWidth="1"/>
    <col min="15" max="15" width="50.421875" style="70" customWidth="1"/>
    <col min="16" max="16384" width="9.00390625" style="70" bestFit="1" customWidth="1"/>
  </cols>
  <sheetData>
    <row r="1" spans="1:14" ht="20.1" customHeight="1">
      <c r="A1" s="4" t="s">
        <v>0</v>
      </c>
      <c r="B1" s="21"/>
      <c r="C1" s="21"/>
      <c r="D1" s="21"/>
      <c r="E1" s="19"/>
      <c r="F1" s="19"/>
      <c r="G1" s="19"/>
      <c r="H1" s="19"/>
      <c r="I1" s="21"/>
      <c r="J1" s="21"/>
      <c r="K1" s="64" t="s">
        <v>289</v>
      </c>
      <c r="L1" s="34"/>
      <c r="M1" s="4" t="s">
        <v>292</v>
      </c>
      <c r="N1" s="67"/>
    </row>
    <row r="2" spans="1:14" ht="20.1" customHeight="1">
      <c r="A2" s="5" t="s">
        <v>1</v>
      </c>
      <c r="B2" s="22" t="s">
        <v>276</v>
      </c>
      <c r="C2" s="35"/>
      <c r="D2" s="35"/>
      <c r="E2" s="53"/>
      <c r="F2" s="53"/>
      <c r="G2" s="53"/>
      <c r="H2" s="53"/>
      <c r="I2" s="59"/>
      <c r="J2" s="59"/>
      <c r="K2" s="64" t="s">
        <v>290</v>
      </c>
      <c r="L2" s="34"/>
      <c r="M2" s="4" t="s">
        <v>293</v>
      </c>
      <c r="N2" s="67"/>
    </row>
    <row r="3" spans="1:14" ht="60" customHeight="1">
      <c r="A3" s="6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5.15" customHeight="1">
      <c r="A4" s="7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68" t="s">
        <v>295</v>
      </c>
    </row>
    <row r="5" spans="1:14" ht="80.1" customHeight="1">
      <c r="A5" s="8" t="s">
        <v>4</v>
      </c>
      <c r="B5" s="24"/>
      <c r="C5" s="36" t="s">
        <v>277</v>
      </c>
      <c r="D5" s="45" t="s">
        <v>278</v>
      </c>
      <c r="E5" s="45" t="s">
        <v>280</v>
      </c>
      <c r="F5" s="45" t="s">
        <v>281</v>
      </c>
      <c r="G5" s="45" t="s">
        <v>282</v>
      </c>
      <c r="H5" s="45" t="s">
        <v>285</v>
      </c>
      <c r="I5" s="45" t="s">
        <v>286</v>
      </c>
      <c r="J5" s="61" t="s">
        <v>287</v>
      </c>
      <c r="K5" s="65"/>
      <c r="L5" s="61" t="s">
        <v>291</v>
      </c>
      <c r="M5" s="65"/>
      <c r="N5" s="61" t="s">
        <v>296</v>
      </c>
    </row>
    <row r="6" spans="1:14" ht="20.1" customHeight="1">
      <c r="A6" s="8" t="s">
        <v>5</v>
      </c>
      <c r="B6" s="25"/>
      <c r="C6" s="37">
        <f>SUM(C7:C294)</f>
        <v>0</v>
      </c>
      <c r="D6" s="46">
        <f>SUM(D7:D294)</f>
        <v>847152</v>
      </c>
      <c r="E6" s="46">
        <f>SUM(E7:E294)</f>
        <v>22967.1</v>
      </c>
      <c r="F6" s="46">
        <f>SUM(F7:F294)</f>
        <v>0</v>
      </c>
      <c r="G6" s="46">
        <f>SUM(G7:G294)</f>
        <v>83494.35</v>
      </c>
      <c r="H6" s="46">
        <f>SUM(H7:H294)</f>
        <v>0</v>
      </c>
      <c r="I6" s="60">
        <f>SUM(I7:I294)</f>
        <v>1</v>
      </c>
      <c r="J6" s="62">
        <f>SUM(J7:K294)</f>
        <v>3360.52</v>
      </c>
      <c r="K6" s="66"/>
      <c r="L6" s="62">
        <f>SUM(L7:M294)</f>
        <v>637.8</v>
      </c>
      <c r="M6" s="66"/>
      <c r="N6" s="60">
        <f>SUM(N7:N294)</f>
        <v>0</v>
      </c>
    </row>
    <row r="7" spans="1:14" ht="39" customHeight="1">
      <c r="A7" s="9" t="s">
        <v>6</v>
      </c>
      <c r="B7" s="26"/>
      <c r="C7" s="38">
        <v>0</v>
      </c>
      <c r="D7" s="47">
        <v>0</v>
      </c>
      <c r="E7" s="47">
        <v>0</v>
      </c>
      <c r="F7" s="47">
        <v>0</v>
      </c>
      <c r="G7" s="49">
        <v>85.85</v>
      </c>
      <c r="H7" s="47">
        <v>0</v>
      </c>
      <c r="I7" s="47">
        <v>0</v>
      </c>
      <c r="J7" s="63">
        <v>0</v>
      </c>
      <c r="K7" s="40"/>
      <c r="L7" s="63">
        <v>0</v>
      </c>
      <c r="M7" s="40"/>
      <c r="N7" s="63">
        <v>0</v>
      </c>
    </row>
    <row r="8" spans="1:14" ht="39" customHeight="1">
      <c r="A8" s="10" t="s">
        <v>7</v>
      </c>
      <c r="B8" s="27"/>
      <c r="C8" s="39">
        <v>0</v>
      </c>
      <c r="D8" s="47">
        <v>0</v>
      </c>
      <c r="E8" s="47">
        <v>0</v>
      </c>
      <c r="F8" s="47">
        <v>0</v>
      </c>
      <c r="G8" s="49">
        <v>11.07</v>
      </c>
      <c r="H8" s="47">
        <v>0</v>
      </c>
      <c r="I8" s="47">
        <v>0</v>
      </c>
      <c r="J8" s="63">
        <v>0</v>
      </c>
      <c r="K8" s="40"/>
      <c r="L8" s="63">
        <v>0</v>
      </c>
      <c r="M8" s="40"/>
      <c r="N8" s="63">
        <v>0</v>
      </c>
    </row>
    <row r="9" spans="1:14" ht="39" customHeight="1">
      <c r="A9" s="10" t="s">
        <v>8</v>
      </c>
      <c r="B9" s="27"/>
      <c r="C9" s="40">
        <v>0</v>
      </c>
      <c r="D9" s="47">
        <v>0</v>
      </c>
      <c r="E9" s="47">
        <v>0</v>
      </c>
      <c r="F9" s="47">
        <v>0</v>
      </c>
      <c r="G9" s="49">
        <v>11.5</v>
      </c>
      <c r="H9" s="47">
        <v>0</v>
      </c>
      <c r="I9" s="47">
        <v>0</v>
      </c>
      <c r="J9" s="63">
        <v>0</v>
      </c>
      <c r="K9" s="40"/>
      <c r="L9" s="63">
        <v>0</v>
      </c>
      <c r="M9" s="40"/>
      <c r="N9" s="63">
        <v>0</v>
      </c>
    </row>
    <row r="10" spans="1:14" ht="39" customHeight="1">
      <c r="A10" s="10" t="s">
        <v>9</v>
      </c>
      <c r="B10" s="27"/>
      <c r="C10" s="40">
        <v>0</v>
      </c>
      <c r="D10" s="47">
        <v>0</v>
      </c>
      <c r="E10" s="47">
        <v>0</v>
      </c>
      <c r="F10" s="47">
        <v>0</v>
      </c>
      <c r="G10" s="49">
        <v>137.28</v>
      </c>
      <c r="H10" s="47">
        <v>0</v>
      </c>
      <c r="I10" s="47">
        <v>0</v>
      </c>
      <c r="J10" s="63">
        <v>0</v>
      </c>
      <c r="K10" s="40"/>
      <c r="L10" s="63">
        <v>0</v>
      </c>
      <c r="M10" s="40"/>
      <c r="N10" s="63">
        <v>0</v>
      </c>
    </row>
    <row r="11" spans="1:14" ht="39" customHeight="1">
      <c r="A11" s="10" t="s">
        <v>10</v>
      </c>
      <c r="B11" s="27"/>
      <c r="C11" s="40">
        <v>0</v>
      </c>
      <c r="D11" s="47">
        <v>0</v>
      </c>
      <c r="E11" s="47">
        <v>0</v>
      </c>
      <c r="F11" s="47">
        <v>0</v>
      </c>
      <c r="G11" s="49">
        <v>111.52</v>
      </c>
      <c r="H11" s="47">
        <v>0</v>
      </c>
      <c r="I11" s="47">
        <v>0</v>
      </c>
      <c r="J11" s="63">
        <v>0</v>
      </c>
      <c r="K11" s="40"/>
      <c r="L11" s="63">
        <v>0</v>
      </c>
      <c r="M11" s="40"/>
      <c r="N11" s="63">
        <v>0</v>
      </c>
    </row>
    <row r="12" spans="1:14" ht="39" customHeight="1">
      <c r="A12" s="10" t="s">
        <v>11</v>
      </c>
      <c r="B12" s="27"/>
      <c r="C12" s="40">
        <v>0</v>
      </c>
      <c r="D12" s="47">
        <v>0</v>
      </c>
      <c r="E12" s="47">
        <v>0</v>
      </c>
      <c r="F12" s="47">
        <v>0</v>
      </c>
      <c r="G12" s="49">
        <v>93.84</v>
      </c>
      <c r="H12" s="47">
        <v>0</v>
      </c>
      <c r="I12" s="47">
        <v>0</v>
      </c>
      <c r="J12" s="63">
        <v>0</v>
      </c>
      <c r="K12" s="40"/>
      <c r="L12" s="63">
        <v>0</v>
      </c>
      <c r="M12" s="40"/>
      <c r="N12" s="63">
        <v>0</v>
      </c>
    </row>
    <row r="13" spans="1:14" ht="39" customHeight="1">
      <c r="A13" s="10" t="s">
        <v>12</v>
      </c>
      <c r="B13" s="27"/>
      <c r="C13" s="40">
        <v>0</v>
      </c>
      <c r="D13" s="47">
        <v>0</v>
      </c>
      <c r="E13" s="47">
        <v>0</v>
      </c>
      <c r="F13" s="47">
        <v>0</v>
      </c>
      <c r="G13" s="49">
        <v>9</v>
      </c>
      <c r="H13" s="47">
        <v>0</v>
      </c>
      <c r="I13" s="47">
        <v>0</v>
      </c>
      <c r="J13" s="63">
        <v>0</v>
      </c>
      <c r="K13" s="40"/>
      <c r="L13" s="63">
        <v>0</v>
      </c>
      <c r="M13" s="40"/>
      <c r="N13" s="63">
        <v>0</v>
      </c>
    </row>
    <row r="14" spans="1:14" ht="39" customHeight="1">
      <c r="A14" s="10" t="s">
        <v>11</v>
      </c>
      <c r="B14" s="27"/>
      <c r="C14" s="40">
        <v>0</v>
      </c>
      <c r="D14" s="47">
        <v>0</v>
      </c>
      <c r="E14" s="47">
        <v>0</v>
      </c>
      <c r="F14" s="47">
        <v>0</v>
      </c>
      <c r="G14" s="49">
        <v>525.4</v>
      </c>
      <c r="H14" s="47">
        <v>0</v>
      </c>
      <c r="I14" s="47">
        <v>0</v>
      </c>
      <c r="J14" s="63">
        <v>0</v>
      </c>
      <c r="K14" s="40"/>
      <c r="L14" s="63">
        <v>0</v>
      </c>
      <c r="M14" s="40"/>
      <c r="N14" s="63">
        <v>0</v>
      </c>
    </row>
    <row r="15" spans="1:14" ht="39" customHeight="1">
      <c r="A15" s="10" t="s">
        <v>12</v>
      </c>
      <c r="B15" s="27"/>
      <c r="C15" s="40">
        <v>0</v>
      </c>
      <c r="D15" s="47">
        <v>0</v>
      </c>
      <c r="E15" s="47">
        <v>0</v>
      </c>
      <c r="F15" s="47">
        <v>0</v>
      </c>
      <c r="G15" s="49">
        <v>4</v>
      </c>
      <c r="H15" s="47">
        <v>0</v>
      </c>
      <c r="I15" s="47">
        <v>0</v>
      </c>
      <c r="J15" s="63">
        <v>0</v>
      </c>
      <c r="K15" s="40"/>
      <c r="L15" s="63">
        <v>0</v>
      </c>
      <c r="M15" s="40"/>
      <c r="N15" s="63">
        <v>0</v>
      </c>
    </row>
    <row r="16" spans="1:14" ht="39" customHeight="1">
      <c r="A16" s="10" t="s">
        <v>13</v>
      </c>
      <c r="B16" s="27"/>
      <c r="C16" s="40">
        <v>0</v>
      </c>
      <c r="D16" s="47">
        <v>0</v>
      </c>
      <c r="E16" s="47">
        <v>0</v>
      </c>
      <c r="F16" s="47">
        <v>0</v>
      </c>
      <c r="G16" s="49">
        <v>25</v>
      </c>
      <c r="H16" s="47">
        <v>0</v>
      </c>
      <c r="I16" s="47">
        <v>0</v>
      </c>
      <c r="J16" s="63">
        <v>0</v>
      </c>
      <c r="K16" s="40"/>
      <c r="L16" s="63">
        <v>0</v>
      </c>
      <c r="M16" s="40"/>
      <c r="N16" s="63">
        <v>0</v>
      </c>
    </row>
    <row r="17" spans="1:14" ht="39" customHeight="1">
      <c r="A17" s="10" t="s">
        <v>12</v>
      </c>
      <c r="B17" s="27"/>
      <c r="C17" s="40">
        <v>0</v>
      </c>
      <c r="D17" s="47">
        <v>0</v>
      </c>
      <c r="E17" s="47">
        <v>0</v>
      </c>
      <c r="F17" s="47">
        <v>0</v>
      </c>
      <c r="G17" s="49">
        <v>64.8</v>
      </c>
      <c r="H17" s="47">
        <v>0</v>
      </c>
      <c r="I17" s="47">
        <v>0</v>
      </c>
      <c r="J17" s="63">
        <v>0</v>
      </c>
      <c r="K17" s="40"/>
      <c r="L17" s="63">
        <v>0</v>
      </c>
      <c r="M17" s="40"/>
      <c r="N17" s="63">
        <v>0</v>
      </c>
    </row>
    <row r="18" spans="1:14" ht="39" customHeight="1">
      <c r="A18" s="10" t="s">
        <v>14</v>
      </c>
      <c r="B18" s="27"/>
      <c r="C18" s="40">
        <v>0</v>
      </c>
      <c r="D18" s="47">
        <v>0</v>
      </c>
      <c r="E18" s="47">
        <v>0</v>
      </c>
      <c r="F18" s="47">
        <v>0</v>
      </c>
      <c r="G18" s="49">
        <v>32.9</v>
      </c>
      <c r="H18" s="47">
        <v>0</v>
      </c>
      <c r="I18" s="47">
        <v>0</v>
      </c>
      <c r="J18" s="63">
        <v>0</v>
      </c>
      <c r="K18" s="40"/>
      <c r="L18" s="63">
        <v>0</v>
      </c>
      <c r="M18" s="40"/>
      <c r="N18" s="63">
        <v>0</v>
      </c>
    </row>
    <row r="19" spans="1:14" ht="39" customHeight="1">
      <c r="A19" s="10" t="s">
        <v>15</v>
      </c>
      <c r="B19" s="27"/>
      <c r="C19" s="40">
        <v>0</v>
      </c>
      <c r="D19" s="47">
        <v>0</v>
      </c>
      <c r="E19" s="47">
        <v>0</v>
      </c>
      <c r="F19" s="47">
        <v>0</v>
      </c>
      <c r="G19" s="49">
        <v>4</v>
      </c>
      <c r="H19" s="47">
        <v>0</v>
      </c>
      <c r="I19" s="47">
        <v>0</v>
      </c>
      <c r="J19" s="63">
        <v>0</v>
      </c>
      <c r="K19" s="40"/>
      <c r="L19" s="63">
        <v>0</v>
      </c>
      <c r="M19" s="40"/>
      <c r="N19" s="63">
        <v>0</v>
      </c>
    </row>
    <row r="20" spans="1:14" ht="39" customHeight="1">
      <c r="A20" s="10" t="s">
        <v>16</v>
      </c>
      <c r="B20" s="27"/>
      <c r="C20" s="40">
        <v>0</v>
      </c>
      <c r="D20" s="47">
        <v>0</v>
      </c>
      <c r="E20" s="47">
        <v>0</v>
      </c>
      <c r="F20" s="47">
        <v>0</v>
      </c>
      <c r="G20" s="49">
        <v>4</v>
      </c>
      <c r="H20" s="47">
        <v>0</v>
      </c>
      <c r="I20" s="47">
        <v>0</v>
      </c>
      <c r="J20" s="63">
        <v>0</v>
      </c>
      <c r="K20" s="40"/>
      <c r="L20" s="63">
        <v>0</v>
      </c>
      <c r="M20" s="40"/>
      <c r="N20" s="63">
        <v>0</v>
      </c>
    </row>
    <row r="21" spans="1:14" ht="34.9" customHeight="1">
      <c r="A21" s="11" t="s">
        <v>17</v>
      </c>
      <c r="B21" s="28"/>
      <c r="C21" s="40">
        <v>0</v>
      </c>
      <c r="D21" s="47">
        <v>0</v>
      </c>
      <c r="E21" s="47">
        <v>0</v>
      </c>
      <c r="F21" s="47">
        <v>0</v>
      </c>
      <c r="G21" s="49">
        <v>4</v>
      </c>
      <c r="H21" s="47">
        <v>0</v>
      </c>
      <c r="I21" s="47">
        <v>0</v>
      </c>
      <c r="J21" s="63">
        <v>0</v>
      </c>
      <c r="K21" s="40"/>
      <c r="L21" s="63">
        <v>0</v>
      </c>
      <c r="M21" s="40"/>
      <c r="N21" s="63">
        <v>0</v>
      </c>
    </row>
    <row r="22" spans="1:14" ht="28.9" customHeight="1">
      <c r="A22" s="10" t="s">
        <v>18</v>
      </c>
      <c r="B22" s="27"/>
      <c r="C22" s="40">
        <v>0</v>
      </c>
      <c r="D22" s="47">
        <v>0</v>
      </c>
      <c r="E22" s="47">
        <v>0</v>
      </c>
      <c r="F22" s="47">
        <v>0</v>
      </c>
      <c r="G22" s="49">
        <v>9</v>
      </c>
      <c r="H22" s="47">
        <v>0</v>
      </c>
      <c r="I22" s="47">
        <v>0</v>
      </c>
      <c r="J22" s="63">
        <v>0</v>
      </c>
      <c r="K22" s="40"/>
      <c r="L22" s="63">
        <v>0</v>
      </c>
      <c r="M22" s="40"/>
      <c r="N22" s="63">
        <v>0</v>
      </c>
    </row>
    <row r="23" spans="1:14" ht="36.6" customHeight="1">
      <c r="A23" s="10" t="s">
        <v>18</v>
      </c>
      <c r="B23" s="27"/>
      <c r="C23" s="40">
        <v>0</v>
      </c>
      <c r="D23" s="47">
        <v>0</v>
      </c>
      <c r="E23" s="47">
        <v>0</v>
      </c>
      <c r="F23" s="47">
        <v>0</v>
      </c>
      <c r="G23" s="49">
        <v>4</v>
      </c>
      <c r="H23" s="47">
        <v>0</v>
      </c>
      <c r="I23" s="47">
        <v>0</v>
      </c>
      <c r="J23" s="63">
        <v>0</v>
      </c>
      <c r="K23" s="40"/>
      <c r="L23" s="63">
        <v>0</v>
      </c>
      <c r="M23" s="40"/>
      <c r="N23" s="63">
        <v>0</v>
      </c>
    </row>
    <row r="24" spans="1:14" ht="32.45" customHeight="1">
      <c r="A24" s="10" t="s">
        <v>19</v>
      </c>
      <c r="B24" s="27"/>
      <c r="C24" s="40">
        <v>0</v>
      </c>
      <c r="D24" s="47">
        <v>0</v>
      </c>
      <c r="E24" s="47">
        <v>0</v>
      </c>
      <c r="F24" s="47">
        <v>0</v>
      </c>
      <c r="G24" s="49">
        <v>12</v>
      </c>
      <c r="H24" s="47">
        <v>0</v>
      </c>
      <c r="I24" s="47">
        <v>0</v>
      </c>
      <c r="J24" s="63">
        <v>0</v>
      </c>
      <c r="K24" s="40"/>
      <c r="L24" s="63">
        <v>0</v>
      </c>
      <c r="M24" s="40"/>
      <c r="N24" s="63">
        <v>0</v>
      </c>
    </row>
    <row r="25" spans="1:14" ht="34.9" customHeight="1">
      <c r="A25" s="10" t="s">
        <v>20</v>
      </c>
      <c r="B25" s="27"/>
      <c r="C25" s="40">
        <v>0</v>
      </c>
      <c r="D25" s="47">
        <v>0</v>
      </c>
      <c r="E25" s="47">
        <v>0</v>
      </c>
      <c r="F25" s="47">
        <v>0</v>
      </c>
      <c r="G25" s="49">
        <v>9</v>
      </c>
      <c r="H25" s="47">
        <v>0</v>
      </c>
      <c r="I25" s="47">
        <v>0</v>
      </c>
      <c r="J25" s="63">
        <v>0</v>
      </c>
      <c r="K25" s="40"/>
      <c r="L25" s="63">
        <v>0</v>
      </c>
      <c r="M25" s="40"/>
      <c r="N25" s="63">
        <v>0</v>
      </c>
    </row>
    <row r="26" spans="1:14" ht="34.9" customHeight="1">
      <c r="A26" s="10" t="s">
        <v>19</v>
      </c>
      <c r="B26" s="27"/>
      <c r="C26" s="40">
        <v>0</v>
      </c>
      <c r="D26" s="47">
        <v>0</v>
      </c>
      <c r="E26" s="47">
        <v>0</v>
      </c>
      <c r="F26" s="47">
        <v>0</v>
      </c>
      <c r="G26" s="49">
        <v>4</v>
      </c>
      <c r="H26" s="47">
        <v>0</v>
      </c>
      <c r="I26" s="47">
        <v>0</v>
      </c>
      <c r="J26" s="63">
        <v>0</v>
      </c>
      <c r="K26" s="40"/>
      <c r="L26" s="63">
        <v>0</v>
      </c>
      <c r="M26" s="40"/>
      <c r="N26" s="63">
        <v>0</v>
      </c>
    </row>
    <row r="27" spans="1:14" ht="34.9" customHeight="1">
      <c r="A27" s="10" t="s">
        <v>11</v>
      </c>
      <c r="B27" s="27"/>
      <c r="C27" s="40">
        <v>0</v>
      </c>
      <c r="D27" s="47">
        <v>0</v>
      </c>
      <c r="E27" s="47">
        <v>0</v>
      </c>
      <c r="F27" s="47">
        <v>0</v>
      </c>
      <c r="G27" s="49">
        <v>41.33</v>
      </c>
      <c r="H27" s="47">
        <v>0</v>
      </c>
      <c r="I27" s="47">
        <v>0</v>
      </c>
      <c r="J27" s="63">
        <v>0</v>
      </c>
      <c r="K27" s="40"/>
      <c r="L27" s="63">
        <v>0</v>
      </c>
      <c r="M27" s="40"/>
      <c r="N27" s="63">
        <v>0</v>
      </c>
    </row>
    <row r="28" spans="1:14" ht="34.9" customHeight="1">
      <c r="A28" s="10" t="s">
        <v>11</v>
      </c>
      <c r="B28" s="27"/>
      <c r="C28" s="40">
        <v>0</v>
      </c>
      <c r="D28" s="47">
        <v>0</v>
      </c>
      <c r="E28" s="47">
        <v>0</v>
      </c>
      <c r="F28" s="47">
        <v>0</v>
      </c>
      <c r="G28" s="49">
        <v>57</v>
      </c>
      <c r="H28" s="47">
        <v>0</v>
      </c>
      <c r="I28" s="47">
        <v>0</v>
      </c>
      <c r="J28" s="63">
        <v>0</v>
      </c>
      <c r="K28" s="40"/>
      <c r="L28" s="63">
        <v>0</v>
      </c>
      <c r="M28" s="40"/>
      <c r="N28" s="63">
        <v>0</v>
      </c>
    </row>
    <row r="29" spans="1:14" ht="34.9" customHeight="1">
      <c r="A29" s="10" t="s">
        <v>21</v>
      </c>
      <c r="B29" s="27"/>
      <c r="C29" s="40">
        <v>0</v>
      </c>
      <c r="D29" s="47">
        <v>0</v>
      </c>
      <c r="E29" s="47">
        <v>0</v>
      </c>
      <c r="F29" s="47">
        <v>0</v>
      </c>
      <c r="G29" s="49">
        <v>4</v>
      </c>
      <c r="H29" s="47">
        <v>0</v>
      </c>
      <c r="I29" s="47">
        <v>0</v>
      </c>
      <c r="J29" s="63">
        <v>0</v>
      </c>
      <c r="K29" s="40"/>
      <c r="L29" s="63">
        <v>0</v>
      </c>
      <c r="M29" s="40"/>
      <c r="N29" s="63">
        <v>0</v>
      </c>
    </row>
    <row r="30" spans="1:14" ht="34.9" customHeight="1">
      <c r="A30" s="10" t="s">
        <v>22</v>
      </c>
      <c r="B30" s="27"/>
      <c r="C30" s="40">
        <v>0</v>
      </c>
      <c r="D30" s="47">
        <v>0</v>
      </c>
      <c r="E30" s="47">
        <v>0</v>
      </c>
      <c r="F30" s="47">
        <v>0</v>
      </c>
      <c r="G30" s="49">
        <v>61.25</v>
      </c>
      <c r="H30" s="47">
        <v>0</v>
      </c>
      <c r="I30" s="47">
        <v>0</v>
      </c>
      <c r="J30" s="63">
        <v>0</v>
      </c>
      <c r="K30" s="40"/>
      <c r="L30" s="63">
        <v>0</v>
      </c>
      <c r="M30" s="40"/>
      <c r="N30" s="63">
        <v>0</v>
      </c>
    </row>
    <row r="31" spans="1:14" ht="34.9" customHeight="1">
      <c r="A31" s="10" t="s">
        <v>23</v>
      </c>
      <c r="B31" s="27"/>
      <c r="C31" s="40">
        <v>0</v>
      </c>
      <c r="D31" s="47">
        <v>0</v>
      </c>
      <c r="E31" s="47">
        <v>0</v>
      </c>
      <c r="F31" s="47">
        <v>0</v>
      </c>
      <c r="G31" s="49">
        <v>40.6</v>
      </c>
      <c r="H31" s="47">
        <v>0</v>
      </c>
      <c r="I31" s="47">
        <v>0</v>
      </c>
      <c r="J31" s="63">
        <v>0</v>
      </c>
      <c r="K31" s="40"/>
      <c r="L31" s="63">
        <v>0</v>
      </c>
      <c r="M31" s="40"/>
      <c r="N31" s="63">
        <v>0</v>
      </c>
    </row>
    <row r="32" spans="1:14" ht="34.9" customHeight="1">
      <c r="A32" s="10" t="s">
        <v>7</v>
      </c>
      <c r="B32" s="27"/>
      <c r="C32" s="40">
        <v>0</v>
      </c>
      <c r="D32" s="47">
        <v>0</v>
      </c>
      <c r="E32" s="47">
        <v>0</v>
      </c>
      <c r="F32" s="47">
        <v>0</v>
      </c>
      <c r="G32" s="49">
        <v>17.15</v>
      </c>
      <c r="H32" s="47">
        <v>0</v>
      </c>
      <c r="I32" s="47">
        <v>0</v>
      </c>
      <c r="J32" s="63">
        <v>0</v>
      </c>
      <c r="K32" s="40"/>
      <c r="L32" s="63">
        <v>0</v>
      </c>
      <c r="M32" s="40"/>
      <c r="N32" s="63">
        <v>0</v>
      </c>
    </row>
    <row r="33" spans="1:14" ht="34.9" customHeight="1">
      <c r="A33" s="10" t="s">
        <v>24</v>
      </c>
      <c r="B33" s="27"/>
      <c r="C33" s="40">
        <v>0</v>
      </c>
      <c r="D33" s="47">
        <v>0</v>
      </c>
      <c r="E33" s="47">
        <v>0</v>
      </c>
      <c r="F33" s="47">
        <v>0</v>
      </c>
      <c r="G33" s="49">
        <v>61.2</v>
      </c>
      <c r="H33" s="47">
        <v>0</v>
      </c>
      <c r="I33" s="47">
        <v>0</v>
      </c>
      <c r="J33" s="63">
        <v>0</v>
      </c>
      <c r="K33" s="40"/>
      <c r="L33" s="63">
        <v>0</v>
      </c>
      <c r="M33" s="40"/>
      <c r="N33" s="63">
        <v>0</v>
      </c>
    </row>
    <row r="34" spans="1:14" ht="34.9" customHeight="1">
      <c r="A34" s="10" t="s">
        <v>25</v>
      </c>
      <c r="B34" s="27"/>
      <c r="C34" s="40">
        <v>0</v>
      </c>
      <c r="D34" s="47">
        <v>0</v>
      </c>
      <c r="E34" s="47">
        <v>0</v>
      </c>
      <c r="F34" s="47">
        <v>0</v>
      </c>
      <c r="G34" s="49">
        <v>4</v>
      </c>
      <c r="H34" s="47">
        <v>0</v>
      </c>
      <c r="I34" s="47">
        <v>0</v>
      </c>
      <c r="J34" s="63">
        <v>0</v>
      </c>
      <c r="K34" s="40"/>
      <c r="L34" s="63">
        <v>0</v>
      </c>
      <c r="M34" s="40"/>
      <c r="N34" s="63">
        <v>0</v>
      </c>
    </row>
    <row r="35" spans="1:14" ht="34.9" customHeight="1">
      <c r="A35" s="10" t="s">
        <v>23</v>
      </c>
      <c r="B35" s="27"/>
      <c r="C35" s="40">
        <v>0</v>
      </c>
      <c r="D35" s="47">
        <v>0</v>
      </c>
      <c r="E35" s="47">
        <v>0</v>
      </c>
      <c r="F35" s="47">
        <v>0</v>
      </c>
      <c r="G35" s="49">
        <v>6</v>
      </c>
      <c r="H35" s="47">
        <v>0</v>
      </c>
      <c r="I35" s="47">
        <v>0</v>
      </c>
      <c r="J35" s="63">
        <v>0</v>
      </c>
      <c r="K35" s="40"/>
      <c r="L35" s="63">
        <v>0</v>
      </c>
      <c r="M35" s="40"/>
      <c r="N35" s="63">
        <v>0</v>
      </c>
    </row>
    <row r="36" spans="1:14" ht="34.9" customHeight="1">
      <c r="A36" s="10" t="s">
        <v>26</v>
      </c>
      <c r="B36" s="27"/>
      <c r="C36" s="40">
        <v>0</v>
      </c>
      <c r="D36" s="47">
        <v>0</v>
      </c>
      <c r="E36" s="47">
        <v>0</v>
      </c>
      <c r="F36" s="47">
        <v>0</v>
      </c>
      <c r="G36" s="49">
        <v>20</v>
      </c>
      <c r="H36" s="47">
        <v>0</v>
      </c>
      <c r="I36" s="47">
        <v>0</v>
      </c>
      <c r="J36" s="63">
        <v>0</v>
      </c>
      <c r="K36" s="40"/>
      <c r="L36" s="63">
        <v>0</v>
      </c>
      <c r="M36" s="40"/>
      <c r="N36" s="63">
        <v>0</v>
      </c>
    </row>
    <row r="37" spans="1:14" ht="31.9" customHeight="1">
      <c r="A37" s="10" t="s">
        <v>27</v>
      </c>
      <c r="B37" s="27"/>
      <c r="C37" s="40">
        <v>0</v>
      </c>
      <c r="D37" s="47">
        <v>0</v>
      </c>
      <c r="E37" s="47">
        <v>0</v>
      </c>
      <c r="F37" s="47">
        <v>0</v>
      </c>
      <c r="G37" s="49">
        <v>92.75</v>
      </c>
      <c r="H37" s="47">
        <v>0</v>
      </c>
      <c r="I37" s="47">
        <v>0</v>
      </c>
      <c r="J37" s="63">
        <v>0</v>
      </c>
      <c r="K37" s="40"/>
      <c r="L37" s="63">
        <v>0</v>
      </c>
      <c r="M37" s="40"/>
      <c r="N37" s="63">
        <v>0</v>
      </c>
    </row>
    <row r="38" spans="1:14" ht="36" customHeight="1">
      <c r="A38" s="10" t="s">
        <v>28</v>
      </c>
      <c r="B38" s="27"/>
      <c r="C38" s="40">
        <v>0</v>
      </c>
      <c r="D38" s="47">
        <v>0</v>
      </c>
      <c r="E38" s="47">
        <v>0</v>
      </c>
      <c r="F38" s="47">
        <v>0</v>
      </c>
      <c r="G38" s="49">
        <v>4</v>
      </c>
      <c r="H38" s="47">
        <v>0</v>
      </c>
      <c r="I38" s="47">
        <v>0</v>
      </c>
      <c r="J38" s="63">
        <v>0</v>
      </c>
      <c r="K38" s="40"/>
      <c r="L38" s="63">
        <v>0</v>
      </c>
      <c r="M38" s="40"/>
      <c r="N38" s="63">
        <v>0</v>
      </c>
    </row>
    <row r="39" spans="1:14" ht="33" customHeight="1">
      <c r="A39" s="10" t="s">
        <v>29</v>
      </c>
      <c r="B39" s="27"/>
      <c r="C39" s="40">
        <v>0</v>
      </c>
      <c r="D39" s="47">
        <v>0</v>
      </c>
      <c r="E39" s="47">
        <v>0</v>
      </c>
      <c r="F39" s="47">
        <v>0</v>
      </c>
      <c r="G39" s="49">
        <v>68</v>
      </c>
      <c r="H39" s="47">
        <v>0</v>
      </c>
      <c r="I39" s="47">
        <v>0</v>
      </c>
      <c r="J39" s="63">
        <v>0</v>
      </c>
      <c r="K39" s="40"/>
      <c r="L39" s="63">
        <v>0</v>
      </c>
      <c r="M39" s="40"/>
      <c r="N39" s="63">
        <v>0</v>
      </c>
    </row>
    <row r="40" spans="1:14" ht="30.6" customHeight="1">
      <c r="A40" s="10" t="s">
        <v>29</v>
      </c>
      <c r="B40" s="27"/>
      <c r="C40" s="40">
        <v>0</v>
      </c>
      <c r="D40" s="47">
        <v>0</v>
      </c>
      <c r="E40" s="47">
        <v>0</v>
      </c>
      <c r="F40" s="47">
        <v>0</v>
      </c>
      <c r="G40" s="49">
        <v>68</v>
      </c>
      <c r="H40" s="47">
        <v>0</v>
      </c>
      <c r="I40" s="47">
        <v>0</v>
      </c>
      <c r="J40" s="63">
        <v>0</v>
      </c>
      <c r="K40" s="40"/>
      <c r="L40" s="63">
        <v>0</v>
      </c>
      <c r="M40" s="40"/>
      <c r="N40" s="63">
        <v>0</v>
      </c>
    </row>
    <row r="41" spans="1:14" ht="29.45" customHeight="1">
      <c r="A41" s="10" t="s">
        <v>27</v>
      </c>
      <c r="B41" s="27"/>
      <c r="C41" s="40">
        <v>0</v>
      </c>
      <c r="D41" s="47">
        <v>0</v>
      </c>
      <c r="E41" s="47">
        <v>0</v>
      </c>
      <c r="F41" s="47">
        <v>0</v>
      </c>
      <c r="G41" s="49">
        <v>13</v>
      </c>
      <c r="H41" s="47">
        <v>0</v>
      </c>
      <c r="I41" s="47">
        <v>0</v>
      </c>
      <c r="J41" s="63">
        <v>0</v>
      </c>
      <c r="K41" s="40"/>
      <c r="L41" s="63">
        <v>0</v>
      </c>
      <c r="M41" s="40"/>
      <c r="N41" s="63">
        <v>0</v>
      </c>
    </row>
    <row r="42" spans="1:14" ht="28.9" customHeight="1">
      <c r="A42" s="10" t="s">
        <v>30</v>
      </c>
      <c r="B42" s="27"/>
      <c r="C42" s="40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63">
        <v>0</v>
      </c>
      <c r="K42" s="40"/>
      <c r="L42" s="49">
        <v>11.6</v>
      </c>
      <c r="M42" s="49"/>
      <c r="N42" s="63">
        <v>0</v>
      </c>
    </row>
    <row r="43" spans="1:14" ht="35.45" customHeight="1">
      <c r="A43" s="10" t="s">
        <v>31</v>
      </c>
      <c r="B43" s="27"/>
      <c r="C43" s="40">
        <v>0</v>
      </c>
      <c r="D43" s="47">
        <v>0</v>
      </c>
      <c r="E43" s="47">
        <v>0</v>
      </c>
      <c r="F43" s="47">
        <v>0</v>
      </c>
      <c r="G43" s="49">
        <v>9</v>
      </c>
      <c r="H43" s="47">
        <v>0</v>
      </c>
      <c r="I43" s="47">
        <v>0</v>
      </c>
      <c r="J43" s="63">
        <v>0</v>
      </c>
      <c r="K43" s="40"/>
      <c r="L43" s="63">
        <v>0</v>
      </c>
      <c r="M43" s="40"/>
      <c r="N43" s="63">
        <v>0</v>
      </c>
    </row>
    <row r="44" spans="1:14" ht="27.6" customHeight="1">
      <c r="A44" s="10" t="s">
        <v>32</v>
      </c>
      <c r="B44" s="27"/>
      <c r="C44" s="40">
        <v>0</v>
      </c>
      <c r="D44" s="47">
        <v>0</v>
      </c>
      <c r="E44" s="47">
        <v>0</v>
      </c>
      <c r="F44" s="47">
        <v>0</v>
      </c>
      <c r="G44" s="49">
        <v>16.5</v>
      </c>
      <c r="H44" s="47">
        <v>0</v>
      </c>
      <c r="I44" s="47">
        <v>0</v>
      </c>
      <c r="J44" s="63">
        <v>0</v>
      </c>
      <c r="K44" s="40"/>
      <c r="L44" s="63">
        <v>0</v>
      </c>
      <c r="M44" s="40"/>
      <c r="N44" s="63">
        <v>0</v>
      </c>
    </row>
    <row r="45" spans="1:14" ht="22.15" customHeight="1">
      <c r="A45" s="10" t="s">
        <v>33</v>
      </c>
      <c r="B45" s="27"/>
      <c r="C45" s="40">
        <v>0</v>
      </c>
      <c r="D45" s="47">
        <v>0</v>
      </c>
      <c r="E45" s="47">
        <v>0</v>
      </c>
      <c r="F45" s="47">
        <v>0</v>
      </c>
      <c r="G45" s="49">
        <v>26.6</v>
      </c>
      <c r="H45" s="47">
        <v>0</v>
      </c>
      <c r="I45" s="47">
        <v>0</v>
      </c>
      <c r="J45" s="63">
        <v>0</v>
      </c>
      <c r="K45" s="40"/>
      <c r="L45" s="63">
        <v>0</v>
      </c>
      <c r="M45" s="40"/>
      <c r="N45" s="63">
        <v>0</v>
      </c>
    </row>
    <row r="46" spans="1:14" ht="31.15" customHeight="1">
      <c r="A46" s="10" t="s">
        <v>34</v>
      </c>
      <c r="B46" s="27"/>
      <c r="C46" s="40">
        <v>0</v>
      </c>
      <c r="D46" s="47">
        <v>0</v>
      </c>
      <c r="E46" s="47">
        <v>0</v>
      </c>
      <c r="F46" s="47">
        <v>0</v>
      </c>
      <c r="G46" s="49">
        <v>48.3</v>
      </c>
      <c r="H46" s="47">
        <v>0</v>
      </c>
      <c r="I46" s="47">
        <v>0</v>
      </c>
      <c r="J46" s="63">
        <v>0</v>
      </c>
      <c r="K46" s="40"/>
      <c r="L46" s="63">
        <v>0</v>
      </c>
      <c r="M46" s="40"/>
      <c r="N46" s="63">
        <v>0</v>
      </c>
    </row>
    <row r="47" spans="1:14" ht="26.45" customHeight="1">
      <c r="A47" s="10" t="s">
        <v>35</v>
      </c>
      <c r="B47" s="27"/>
      <c r="C47" s="40">
        <v>0</v>
      </c>
      <c r="D47" s="47">
        <v>0</v>
      </c>
      <c r="E47" s="47">
        <v>0</v>
      </c>
      <c r="F47" s="47">
        <v>0</v>
      </c>
      <c r="G47" s="49">
        <v>11.6</v>
      </c>
      <c r="H47" s="47">
        <v>0</v>
      </c>
      <c r="I47" s="47">
        <v>0</v>
      </c>
      <c r="J47" s="63">
        <v>0</v>
      </c>
      <c r="K47" s="40"/>
      <c r="L47" s="63">
        <v>0</v>
      </c>
      <c r="M47" s="40"/>
      <c r="N47" s="63">
        <v>0</v>
      </c>
    </row>
    <row r="48" spans="1:14" ht="29.45" customHeight="1">
      <c r="A48" s="10" t="s">
        <v>36</v>
      </c>
      <c r="B48" s="27"/>
      <c r="C48" s="40">
        <v>0</v>
      </c>
      <c r="D48" s="47">
        <v>0</v>
      </c>
      <c r="E48" s="47">
        <v>0</v>
      </c>
      <c r="F48" s="47">
        <v>0</v>
      </c>
      <c r="G48" s="49">
        <v>4.05</v>
      </c>
      <c r="H48" s="47">
        <v>0</v>
      </c>
      <c r="I48" s="47">
        <v>0</v>
      </c>
      <c r="J48" s="63">
        <v>0</v>
      </c>
      <c r="K48" s="40"/>
      <c r="L48" s="63">
        <v>0</v>
      </c>
      <c r="M48" s="40"/>
      <c r="N48" s="63">
        <v>0</v>
      </c>
    </row>
    <row r="49" spans="1:14" ht="36.6" customHeight="1">
      <c r="A49" s="10" t="s">
        <v>37</v>
      </c>
      <c r="B49" s="27"/>
      <c r="C49" s="40">
        <v>0</v>
      </c>
      <c r="D49" s="47">
        <v>0</v>
      </c>
      <c r="E49" s="47">
        <v>0</v>
      </c>
      <c r="F49" s="47">
        <v>0</v>
      </c>
      <c r="G49" s="49">
        <v>26.8</v>
      </c>
      <c r="H49" s="47">
        <v>0</v>
      </c>
      <c r="I49" s="47">
        <v>0</v>
      </c>
      <c r="J49" s="63">
        <v>0</v>
      </c>
      <c r="K49" s="40"/>
      <c r="L49" s="63">
        <v>0</v>
      </c>
      <c r="M49" s="40"/>
      <c r="N49" s="63">
        <v>0</v>
      </c>
    </row>
    <row r="50" spans="1:14" ht="34.9" customHeight="1">
      <c r="A50" s="10" t="s">
        <v>38</v>
      </c>
      <c r="B50" s="27"/>
      <c r="C50" s="40">
        <v>0</v>
      </c>
      <c r="D50" s="47">
        <v>0</v>
      </c>
      <c r="E50" s="47">
        <v>0</v>
      </c>
      <c r="F50" s="47">
        <v>0</v>
      </c>
      <c r="G50" s="49">
        <v>9</v>
      </c>
      <c r="H50" s="47">
        <v>0</v>
      </c>
      <c r="I50" s="47">
        <v>0</v>
      </c>
      <c r="J50" s="63">
        <v>0</v>
      </c>
      <c r="K50" s="40"/>
      <c r="L50" s="63">
        <v>0</v>
      </c>
      <c r="M50" s="40"/>
      <c r="N50" s="63">
        <v>0</v>
      </c>
    </row>
    <row r="51" spans="1:14" ht="34.9" customHeight="1">
      <c r="A51" s="10" t="s">
        <v>39</v>
      </c>
      <c r="B51" s="27"/>
      <c r="C51" s="40">
        <v>0</v>
      </c>
      <c r="D51" s="47">
        <v>0</v>
      </c>
      <c r="E51" s="47">
        <v>0</v>
      </c>
      <c r="F51" s="47">
        <v>0</v>
      </c>
      <c r="G51" s="49">
        <v>22</v>
      </c>
      <c r="H51" s="47">
        <v>0</v>
      </c>
      <c r="I51" s="47">
        <v>0</v>
      </c>
      <c r="J51" s="63">
        <v>0</v>
      </c>
      <c r="K51" s="40"/>
      <c r="L51" s="63">
        <v>0</v>
      </c>
      <c r="M51" s="40"/>
      <c r="N51" s="63">
        <v>0</v>
      </c>
    </row>
    <row r="52" spans="1:14" ht="48.6" customHeight="1">
      <c r="A52" s="10" t="s">
        <v>40</v>
      </c>
      <c r="B52" s="27"/>
      <c r="C52" s="40">
        <v>0</v>
      </c>
      <c r="D52" s="47">
        <v>0</v>
      </c>
      <c r="E52" s="47">
        <v>0</v>
      </c>
      <c r="F52" s="47">
        <v>0</v>
      </c>
      <c r="G52" s="49">
        <v>14.57</v>
      </c>
      <c r="H52" s="47">
        <v>0</v>
      </c>
      <c r="I52" s="47">
        <v>0</v>
      </c>
      <c r="J52" s="63">
        <v>0</v>
      </c>
      <c r="K52" s="40"/>
      <c r="L52" s="63">
        <v>0</v>
      </c>
      <c r="M52" s="40"/>
      <c r="N52" s="63">
        <v>0</v>
      </c>
    </row>
    <row r="53" spans="1:14" ht="48.6" customHeight="1">
      <c r="A53" s="10" t="s">
        <v>41</v>
      </c>
      <c r="B53" s="27"/>
      <c r="C53" s="40">
        <v>0</v>
      </c>
      <c r="D53" s="47">
        <v>0</v>
      </c>
      <c r="E53" s="47">
        <v>0</v>
      </c>
      <c r="F53" s="47">
        <v>0</v>
      </c>
      <c r="G53" s="49">
        <v>41.4</v>
      </c>
      <c r="H53" s="47">
        <v>0</v>
      </c>
      <c r="I53" s="47">
        <v>0</v>
      </c>
      <c r="J53" s="63">
        <v>0</v>
      </c>
      <c r="K53" s="40"/>
      <c r="L53" s="63">
        <v>0</v>
      </c>
      <c r="M53" s="40"/>
      <c r="N53" s="63">
        <v>0</v>
      </c>
    </row>
    <row r="54" spans="1:14" ht="31.9" customHeight="1">
      <c r="A54" s="10" t="s">
        <v>42</v>
      </c>
      <c r="B54" s="27"/>
      <c r="C54" s="40">
        <v>0</v>
      </c>
      <c r="D54" s="47">
        <v>0</v>
      </c>
      <c r="E54" s="47">
        <v>0</v>
      </c>
      <c r="F54" s="47">
        <v>0</v>
      </c>
      <c r="G54" s="49">
        <v>17.94</v>
      </c>
      <c r="H54" s="47">
        <v>0</v>
      </c>
      <c r="I54" s="47">
        <v>0</v>
      </c>
      <c r="J54" s="63">
        <v>0</v>
      </c>
      <c r="K54" s="40"/>
      <c r="L54" s="63">
        <v>0</v>
      </c>
      <c r="M54" s="40"/>
      <c r="N54" s="63">
        <v>0</v>
      </c>
    </row>
    <row r="55" spans="1:14" ht="39" customHeight="1">
      <c r="A55" s="10" t="s">
        <v>43</v>
      </c>
      <c r="B55" s="27"/>
      <c r="C55" s="40">
        <v>0</v>
      </c>
      <c r="D55" s="47">
        <v>0</v>
      </c>
      <c r="E55" s="47">
        <v>0</v>
      </c>
      <c r="F55" s="47">
        <v>0</v>
      </c>
      <c r="G55" s="49">
        <v>45.32</v>
      </c>
      <c r="H55" s="47">
        <v>0</v>
      </c>
      <c r="I55" s="47">
        <v>0</v>
      </c>
      <c r="J55" s="63">
        <v>0</v>
      </c>
      <c r="K55" s="40"/>
      <c r="L55" s="63">
        <v>0</v>
      </c>
      <c r="M55" s="40"/>
      <c r="N55" s="63">
        <v>0</v>
      </c>
    </row>
    <row r="56" spans="1:14" ht="45" customHeight="1">
      <c r="A56" s="10" t="s">
        <v>44</v>
      </c>
      <c r="B56" s="27"/>
      <c r="C56" s="40">
        <v>0</v>
      </c>
      <c r="D56" s="47">
        <v>0</v>
      </c>
      <c r="E56" s="47">
        <v>0</v>
      </c>
      <c r="F56" s="47">
        <v>0</v>
      </c>
      <c r="G56" s="49">
        <v>14.7</v>
      </c>
      <c r="H56" s="47">
        <v>0</v>
      </c>
      <c r="I56" s="47">
        <v>0</v>
      </c>
      <c r="J56" s="63">
        <v>0</v>
      </c>
      <c r="K56" s="40"/>
      <c r="L56" s="63">
        <v>0</v>
      </c>
      <c r="M56" s="40"/>
      <c r="N56" s="63">
        <v>0</v>
      </c>
    </row>
    <row r="57" spans="1:14" ht="45" customHeight="1">
      <c r="A57" s="10" t="s">
        <v>45</v>
      </c>
      <c r="B57" s="27"/>
      <c r="C57" s="40">
        <v>0</v>
      </c>
      <c r="D57" s="47">
        <v>0</v>
      </c>
      <c r="E57" s="47">
        <v>0</v>
      </c>
      <c r="F57" s="47">
        <v>0</v>
      </c>
      <c r="G57" s="49">
        <v>9</v>
      </c>
      <c r="H57" s="47">
        <v>0</v>
      </c>
      <c r="I57" s="47">
        <v>0</v>
      </c>
      <c r="J57" s="63">
        <v>0</v>
      </c>
      <c r="K57" s="40"/>
      <c r="L57" s="63">
        <v>0</v>
      </c>
      <c r="M57" s="40"/>
      <c r="N57" s="63">
        <v>0</v>
      </c>
    </row>
    <row r="58" spans="1:14" ht="45" customHeight="1">
      <c r="A58" s="10" t="s">
        <v>46</v>
      </c>
      <c r="B58" s="27"/>
      <c r="C58" s="40">
        <v>0</v>
      </c>
      <c r="D58" s="47">
        <v>0</v>
      </c>
      <c r="E58" s="47">
        <v>0</v>
      </c>
      <c r="F58" s="47">
        <v>0</v>
      </c>
      <c r="G58" s="49">
        <v>58.8</v>
      </c>
      <c r="H58" s="47">
        <v>0</v>
      </c>
      <c r="I58" s="47">
        <v>0</v>
      </c>
      <c r="J58" s="63">
        <v>0</v>
      </c>
      <c r="K58" s="40"/>
      <c r="L58" s="63">
        <v>0</v>
      </c>
      <c r="M58" s="40"/>
      <c r="N58" s="63">
        <v>0</v>
      </c>
    </row>
    <row r="59" spans="1:14" ht="45" customHeight="1">
      <c r="A59" s="10" t="s">
        <v>47</v>
      </c>
      <c r="B59" s="27"/>
      <c r="C59" s="40">
        <v>0</v>
      </c>
      <c r="D59" s="47">
        <v>0</v>
      </c>
      <c r="E59" s="47">
        <v>0</v>
      </c>
      <c r="F59" s="47">
        <v>0</v>
      </c>
      <c r="G59" s="49">
        <v>15.41</v>
      </c>
      <c r="H59" s="47">
        <v>0</v>
      </c>
      <c r="I59" s="47">
        <v>0</v>
      </c>
      <c r="J59" s="63">
        <v>0</v>
      </c>
      <c r="K59" s="40"/>
      <c r="L59" s="63">
        <v>0</v>
      </c>
      <c r="M59" s="40"/>
      <c r="N59" s="63">
        <v>0</v>
      </c>
    </row>
    <row r="60" spans="1:14" ht="45" customHeight="1">
      <c r="A60" s="10" t="s">
        <v>48</v>
      </c>
      <c r="B60" s="27"/>
      <c r="C60" s="40">
        <v>0</v>
      </c>
      <c r="D60" s="47">
        <v>0</v>
      </c>
      <c r="E60" s="47">
        <v>0</v>
      </c>
      <c r="F60" s="47">
        <v>0</v>
      </c>
      <c r="G60" s="49">
        <v>4</v>
      </c>
      <c r="H60" s="47">
        <v>0</v>
      </c>
      <c r="I60" s="47">
        <v>0</v>
      </c>
      <c r="J60" s="63">
        <v>0</v>
      </c>
      <c r="K60" s="40"/>
      <c r="L60" s="63">
        <v>0</v>
      </c>
      <c r="M60" s="40"/>
      <c r="N60" s="63">
        <v>0</v>
      </c>
    </row>
    <row r="61" spans="1:14" ht="45" customHeight="1">
      <c r="A61" s="10" t="s">
        <v>49</v>
      </c>
      <c r="B61" s="27"/>
      <c r="C61" s="40">
        <v>0</v>
      </c>
      <c r="D61" s="47">
        <v>0</v>
      </c>
      <c r="E61" s="47">
        <v>0</v>
      </c>
      <c r="F61" s="47">
        <v>0</v>
      </c>
      <c r="G61" s="49">
        <v>4</v>
      </c>
      <c r="H61" s="47">
        <v>0</v>
      </c>
      <c r="I61" s="47">
        <v>0</v>
      </c>
      <c r="J61" s="63">
        <v>0</v>
      </c>
      <c r="K61" s="40"/>
      <c r="L61" s="63">
        <v>0</v>
      </c>
      <c r="M61" s="40"/>
      <c r="N61" s="63">
        <v>0</v>
      </c>
    </row>
    <row r="62" spans="1:14" ht="45" customHeight="1">
      <c r="A62" s="10" t="s">
        <v>50</v>
      </c>
      <c r="B62" s="27"/>
      <c r="C62" s="40">
        <v>0</v>
      </c>
      <c r="D62" s="47">
        <v>0</v>
      </c>
      <c r="E62" s="47">
        <v>0</v>
      </c>
      <c r="F62" s="47">
        <v>0</v>
      </c>
      <c r="G62" s="49">
        <v>4</v>
      </c>
      <c r="H62" s="47">
        <v>0</v>
      </c>
      <c r="I62" s="47">
        <v>0</v>
      </c>
      <c r="J62" s="63">
        <v>0</v>
      </c>
      <c r="K62" s="40"/>
      <c r="L62" s="63">
        <v>0</v>
      </c>
      <c r="M62" s="40"/>
      <c r="N62" s="63">
        <v>0</v>
      </c>
    </row>
    <row r="63" spans="1:14" ht="45" customHeight="1">
      <c r="A63" s="10" t="s">
        <v>51</v>
      </c>
      <c r="B63" s="27"/>
      <c r="C63" s="40">
        <v>0</v>
      </c>
      <c r="D63" s="47">
        <v>0</v>
      </c>
      <c r="E63" s="47">
        <v>0</v>
      </c>
      <c r="F63" s="47">
        <v>0</v>
      </c>
      <c r="G63" s="49">
        <v>50.85</v>
      </c>
      <c r="H63" s="47">
        <v>0</v>
      </c>
      <c r="I63" s="47">
        <v>0</v>
      </c>
      <c r="J63" s="63">
        <v>0</v>
      </c>
      <c r="K63" s="40"/>
      <c r="L63" s="63">
        <v>0</v>
      </c>
      <c r="M63" s="40"/>
      <c r="N63" s="63">
        <v>0</v>
      </c>
    </row>
    <row r="64" spans="1:14" ht="45" customHeight="1">
      <c r="A64" s="10" t="s">
        <v>52</v>
      </c>
      <c r="B64" s="27"/>
      <c r="C64" s="40">
        <v>0</v>
      </c>
      <c r="D64" s="47">
        <v>0</v>
      </c>
      <c r="E64" s="47">
        <v>0</v>
      </c>
      <c r="F64" s="47">
        <v>0</v>
      </c>
      <c r="G64" s="49">
        <v>18.19</v>
      </c>
      <c r="H64" s="47">
        <v>0</v>
      </c>
      <c r="I64" s="47">
        <v>0</v>
      </c>
      <c r="J64" s="63">
        <v>0</v>
      </c>
      <c r="K64" s="40"/>
      <c r="L64" s="63">
        <v>0</v>
      </c>
      <c r="M64" s="40"/>
      <c r="N64" s="63">
        <v>0</v>
      </c>
    </row>
    <row r="65" spans="1:14" ht="45" customHeight="1">
      <c r="A65" s="10" t="s">
        <v>53</v>
      </c>
      <c r="B65" s="27"/>
      <c r="C65" s="40">
        <v>0</v>
      </c>
      <c r="D65" s="47">
        <v>0</v>
      </c>
      <c r="E65" s="47">
        <v>0</v>
      </c>
      <c r="F65" s="47">
        <v>0</v>
      </c>
      <c r="G65" s="49">
        <v>9</v>
      </c>
      <c r="H65" s="47">
        <v>0</v>
      </c>
      <c r="I65" s="47">
        <v>0</v>
      </c>
      <c r="J65" s="63">
        <v>0</v>
      </c>
      <c r="K65" s="40"/>
      <c r="L65" s="63">
        <v>0</v>
      </c>
      <c r="M65" s="40"/>
      <c r="N65" s="63">
        <v>0</v>
      </c>
    </row>
    <row r="66" spans="1:14" ht="45" customHeight="1">
      <c r="A66" s="10" t="s">
        <v>54</v>
      </c>
      <c r="B66" s="27"/>
      <c r="C66" s="40">
        <v>0</v>
      </c>
      <c r="D66" s="47">
        <v>0</v>
      </c>
      <c r="E66" s="47">
        <v>0</v>
      </c>
      <c r="F66" s="47">
        <v>0</v>
      </c>
      <c r="G66" s="49">
        <v>12</v>
      </c>
      <c r="H66" s="47">
        <v>0</v>
      </c>
      <c r="I66" s="47">
        <v>0</v>
      </c>
      <c r="J66" s="63">
        <v>0</v>
      </c>
      <c r="K66" s="40"/>
      <c r="L66" s="63">
        <v>0</v>
      </c>
      <c r="M66" s="40"/>
      <c r="N66" s="63">
        <v>0</v>
      </c>
    </row>
    <row r="67" spans="1:14" ht="45" customHeight="1">
      <c r="A67" s="10" t="s">
        <v>55</v>
      </c>
      <c r="B67" s="27"/>
      <c r="C67" s="40">
        <v>0</v>
      </c>
      <c r="D67" s="47">
        <v>0</v>
      </c>
      <c r="E67" s="47">
        <v>0</v>
      </c>
      <c r="F67" s="47">
        <v>0</v>
      </c>
      <c r="G67" s="49">
        <v>9</v>
      </c>
      <c r="H67" s="47">
        <v>0</v>
      </c>
      <c r="I67" s="47">
        <v>0</v>
      </c>
      <c r="J67" s="63">
        <v>0</v>
      </c>
      <c r="K67" s="40"/>
      <c r="L67" s="63">
        <v>0</v>
      </c>
      <c r="M67" s="40"/>
      <c r="N67" s="63">
        <v>0</v>
      </c>
    </row>
    <row r="68" spans="1:14" ht="45" customHeight="1">
      <c r="A68" s="10" t="s">
        <v>56</v>
      </c>
      <c r="B68" s="27"/>
      <c r="C68" s="40">
        <v>0</v>
      </c>
      <c r="D68" s="47">
        <v>0</v>
      </c>
      <c r="E68" s="47">
        <v>0</v>
      </c>
      <c r="F68" s="47">
        <v>0</v>
      </c>
      <c r="G68" s="49">
        <v>9</v>
      </c>
      <c r="H68" s="47">
        <v>0</v>
      </c>
      <c r="I68" s="47">
        <v>0</v>
      </c>
      <c r="J68" s="63">
        <v>0</v>
      </c>
      <c r="K68" s="40"/>
      <c r="L68" s="63">
        <v>0</v>
      </c>
      <c r="M68" s="40"/>
      <c r="N68" s="63">
        <v>0</v>
      </c>
    </row>
    <row r="69" spans="1:14" ht="45" customHeight="1">
      <c r="A69" s="10" t="s">
        <v>57</v>
      </c>
      <c r="B69" s="27"/>
      <c r="C69" s="40">
        <v>0</v>
      </c>
      <c r="D69" s="47">
        <v>0</v>
      </c>
      <c r="E69" s="47">
        <v>0</v>
      </c>
      <c r="F69" s="47">
        <v>0</v>
      </c>
      <c r="G69" s="49">
        <v>155.7</v>
      </c>
      <c r="H69" s="47">
        <v>0</v>
      </c>
      <c r="I69" s="47">
        <v>0</v>
      </c>
      <c r="J69" s="63">
        <v>0</v>
      </c>
      <c r="K69" s="40"/>
      <c r="L69" s="63">
        <v>0</v>
      </c>
      <c r="M69" s="40"/>
      <c r="N69" s="63">
        <v>0</v>
      </c>
    </row>
    <row r="70" spans="1:14" ht="58.15" customHeight="1">
      <c r="A70" s="12" t="s">
        <v>58</v>
      </c>
      <c r="B70" s="29"/>
      <c r="C70" s="40">
        <v>0</v>
      </c>
      <c r="D70" s="47">
        <v>0</v>
      </c>
      <c r="E70" s="49">
        <v>180</v>
      </c>
      <c r="F70" s="47">
        <v>0</v>
      </c>
      <c r="G70" s="47">
        <v>0</v>
      </c>
      <c r="H70" s="47">
        <v>0</v>
      </c>
      <c r="I70" s="47">
        <v>0</v>
      </c>
      <c r="J70" s="63">
        <v>0</v>
      </c>
      <c r="K70" s="40"/>
      <c r="L70" s="63">
        <v>0</v>
      </c>
      <c r="M70" s="40"/>
      <c r="N70" s="63">
        <v>0</v>
      </c>
    </row>
    <row r="71" spans="1:14" ht="45" customHeight="1">
      <c r="A71" s="12" t="s">
        <v>59</v>
      </c>
      <c r="B71" s="29"/>
      <c r="C71" s="40">
        <v>0</v>
      </c>
      <c r="D71" s="47">
        <v>0</v>
      </c>
      <c r="E71" s="49">
        <v>32</v>
      </c>
      <c r="F71" s="47">
        <v>0</v>
      </c>
      <c r="G71" s="47">
        <v>0</v>
      </c>
      <c r="H71" s="47">
        <v>0</v>
      </c>
      <c r="I71" s="47">
        <v>0</v>
      </c>
      <c r="J71" s="63">
        <v>0</v>
      </c>
      <c r="K71" s="40"/>
      <c r="L71" s="63">
        <v>0</v>
      </c>
      <c r="M71" s="40"/>
      <c r="N71" s="63">
        <v>0</v>
      </c>
    </row>
    <row r="72" spans="1:14" ht="45" customHeight="1">
      <c r="A72" s="12" t="s">
        <v>60</v>
      </c>
      <c r="B72" s="29"/>
      <c r="C72" s="40">
        <v>0</v>
      </c>
      <c r="D72" s="47">
        <v>0</v>
      </c>
      <c r="E72" s="49">
        <v>22</v>
      </c>
      <c r="F72" s="47">
        <v>0</v>
      </c>
      <c r="G72" s="47">
        <v>0</v>
      </c>
      <c r="H72" s="47">
        <v>0</v>
      </c>
      <c r="I72" s="47">
        <v>0</v>
      </c>
      <c r="J72" s="63">
        <v>0</v>
      </c>
      <c r="K72" s="40"/>
      <c r="L72" s="63">
        <v>0</v>
      </c>
      <c r="M72" s="40"/>
      <c r="N72" s="63">
        <v>0</v>
      </c>
    </row>
    <row r="73" spans="1:14" ht="45" customHeight="1">
      <c r="A73" s="12" t="s">
        <v>61</v>
      </c>
      <c r="B73" s="29"/>
      <c r="C73" s="40">
        <v>0</v>
      </c>
      <c r="D73" s="47">
        <v>0</v>
      </c>
      <c r="E73" s="49">
        <v>150</v>
      </c>
      <c r="F73" s="47">
        <v>0</v>
      </c>
      <c r="G73" s="47">
        <v>0</v>
      </c>
      <c r="H73" s="47">
        <v>0</v>
      </c>
      <c r="I73" s="47">
        <v>0</v>
      </c>
      <c r="J73" s="63">
        <v>0</v>
      </c>
      <c r="K73" s="40"/>
      <c r="L73" s="63">
        <v>0</v>
      </c>
      <c r="M73" s="40"/>
      <c r="N73" s="63">
        <v>0</v>
      </c>
    </row>
    <row r="74" spans="1:14" ht="45" customHeight="1">
      <c r="A74" s="12" t="s">
        <v>62</v>
      </c>
      <c r="B74" s="29"/>
      <c r="C74" s="40">
        <v>0</v>
      </c>
      <c r="D74" s="47">
        <v>0</v>
      </c>
      <c r="E74" s="49">
        <v>190</v>
      </c>
      <c r="F74" s="47">
        <v>0</v>
      </c>
      <c r="G74" s="47">
        <v>0</v>
      </c>
      <c r="H74" s="47">
        <v>0</v>
      </c>
      <c r="I74" s="47">
        <v>0</v>
      </c>
      <c r="J74" s="63">
        <v>0</v>
      </c>
      <c r="K74" s="40"/>
      <c r="L74" s="63">
        <v>0</v>
      </c>
      <c r="M74" s="40"/>
      <c r="N74" s="63">
        <v>0</v>
      </c>
    </row>
    <row r="75" spans="1:14" ht="45" customHeight="1">
      <c r="A75" s="13" t="s">
        <v>63</v>
      </c>
      <c r="B75" s="30"/>
      <c r="C75" s="40">
        <v>0</v>
      </c>
      <c r="D75" s="47">
        <v>0</v>
      </c>
      <c r="E75" s="49">
        <v>4.8</v>
      </c>
      <c r="F75" s="47">
        <v>0</v>
      </c>
      <c r="G75" s="47">
        <v>0</v>
      </c>
      <c r="H75" s="47">
        <v>0</v>
      </c>
      <c r="I75" s="47">
        <v>0</v>
      </c>
      <c r="J75" s="63">
        <v>0</v>
      </c>
      <c r="K75" s="40"/>
      <c r="L75" s="63">
        <v>0</v>
      </c>
      <c r="M75" s="40"/>
      <c r="N75" s="63">
        <v>0</v>
      </c>
    </row>
    <row r="76" spans="1:14" ht="45" customHeight="1">
      <c r="A76" s="13" t="s">
        <v>64</v>
      </c>
      <c r="B76" s="30"/>
      <c r="C76" s="40">
        <v>0</v>
      </c>
      <c r="D76" s="47">
        <v>0</v>
      </c>
      <c r="E76" s="49">
        <v>70</v>
      </c>
      <c r="F76" s="47">
        <v>0</v>
      </c>
      <c r="G76" s="47">
        <v>0</v>
      </c>
      <c r="H76" s="47">
        <v>0</v>
      </c>
      <c r="I76" s="47">
        <v>0</v>
      </c>
      <c r="J76" s="63">
        <v>0</v>
      </c>
      <c r="K76" s="40"/>
      <c r="L76" s="63">
        <v>0</v>
      </c>
      <c r="M76" s="40"/>
      <c r="N76" s="63">
        <v>0</v>
      </c>
    </row>
    <row r="77" spans="1:14" ht="45" customHeight="1">
      <c r="A77" s="13" t="s">
        <v>65</v>
      </c>
      <c r="B77" s="30"/>
      <c r="C77" s="40">
        <v>0</v>
      </c>
      <c r="D77" s="47">
        <v>0</v>
      </c>
      <c r="E77" s="49">
        <v>50</v>
      </c>
      <c r="F77" s="47">
        <v>0</v>
      </c>
      <c r="G77" s="47">
        <v>0</v>
      </c>
      <c r="H77" s="47">
        <v>0</v>
      </c>
      <c r="I77" s="47">
        <v>0</v>
      </c>
      <c r="J77" s="63">
        <v>0</v>
      </c>
      <c r="K77" s="40"/>
      <c r="L77" s="63">
        <v>0</v>
      </c>
      <c r="M77" s="40"/>
      <c r="N77" s="63">
        <v>0</v>
      </c>
    </row>
    <row r="78" spans="1:14" ht="45" customHeight="1">
      <c r="A78" s="13" t="s">
        <v>66</v>
      </c>
      <c r="B78" s="30"/>
      <c r="C78" s="40">
        <v>0</v>
      </c>
      <c r="D78" s="47">
        <v>0</v>
      </c>
      <c r="E78" s="49">
        <v>108</v>
      </c>
      <c r="F78" s="47">
        <v>0</v>
      </c>
      <c r="G78" s="47">
        <v>0</v>
      </c>
      <c r="H78" s="47">
        <v>0</v>
      </c>
      <c r="I78" s="47">
        <v>0</v>
      </c>
      <c r="J78" s="63">
        <v>0</v>
      </c>
      <c r="K78" s="40"/>
      <c r="L78" s="63">
        <v>0</v>
      </c>
      <c r="M78" s="40"/>
      <c r="N78" s="63">
        <v>0</v>
      </c>
    </row>
    <row r="79" spans="1:14" ht="45" customHeight="1">
      <c r="A79" s="13" t="s">
        <v>67</v>
      </c>
      <c r="B79" s="30"/>
      <c r="C79" s="40">
        <v>0</v>
      </c>
      <c r="D79" s="47">
        <v>0</v>
      </c>
      <c r="E79" s="49">
        <v>200</v>
      </c>
      <c r="F79" s="47">
        <v>0</v>
      </c>
      <c r="G79" s="47">
        <v>0</v>
      </c>
      <c r="H79" s="47">
        <v>0</v>
      </c>
      <c r="I79" s="47">
        <v>0</v>
      </c>
      <c r="J79" s="63">
        <v>0</v>
      </c>
      <c r="K79" s="40"/>
      <c r="L79" s="63">
        <v>0</v>
      </c>
      <c r="M79" s="40"/>
      <c r="N79" s="63">
        <v>0</v>
      </c>
    </row>
    <row r="80" spans="1:14" ht="45" customHeight="1">
      <c r="A80" s="13" t="s">
        <v>68</v>
      </c>
      <c r="B80" s="30"/>
      <c r="C80" s="40">
        <v>0</v>
      </c>
      <c r="D80" s="47">
        <v>0</v>
      </c>
      <c r="E80" s="49">
        <v>150</v>
      </c>
      <c r="F80" s="47">
        <v>0</v>
      </c>
      <c r="G80" s="47">
        <v>0</v>
      </c>
      <c r="H80" s="47">
        <v>0</v>
      </c>
      <c r="I80" s="47">
        <v>0</v>
      </c>
      <c r="J80" s="63">
        <v>0</v>
      </c>
      <c r="K80" s="40"/>
      <c r="L80" s="63">
        <v>0</v>
      </c>
      <c r="M80" s="40"/>
      <c r="N80" s="63">
        <v>0</v>
      </c>
    </row>
    <row r="81" spans="1:14" ht="45" customHeight="1">
      <c r="A81" s="13" t="s">
        <v>69</v>
      </c>
      <c r="B81" s="30"/>
      <c r="C81" s="40">
        <v>0</v>
      </c>
      <c r="D81" s="47">
        <v>0</v>
      </c>
      <c r="E81" s="49">
        <v>160</v>
      </c>
      <c r="F81" s="47">
        <v>0</v>
      </c>
      <c r="G81" s="47">
        <v>0</v>
      </c>
      <c r="H81" s="47">
        <v>0</v>
      </c>
      <c r="I81" s="47">
        <v>0</v>
      </c>
      <c r="J81" s="63">
        <v>0</v>
      </c>
      <c r="K81" s="40"/>
      <c r="L81" s="63">
        <v>0</v>
      </c>
      <c r="M81" s="40"/>
      <c r="N81" s="63">
        <v>0</v>
      </c>
    </row>
    <row r="82" spans="1:14" ht="45" customHeight="1">
      <c r="A82" s="13" t="s">
        <v>70</v>
      </c>
      <c r="B82" s="30"/>
      <c r="C82" s="40">
        <v>0</v>
      </c>
      <c r="D82" s="47">
        <v>0</v>
      </c>
      <c r="E82" s="49">
        <v>434.5</v>
      </c>
      <c r="F82" s="47">
        <v>0</v>
      </c>
      <c r="G82" s="47">
        <v>0</v>
      </c>
      <c r="H82" s="47">
        <v>0</v>
      </c>
      <c r="I82" s="47">
        <v>0</v>
      </c>
      <c r="J82" s="63">
        <v>0</v>
      </c>
      <c r="K82" s="40"/>
      <c r="L82" s="63">
        <v>0</v>
      </c>
      <c r="M82" s="40"/>
      <c r="N82" s="63">
        <v>0</v>
      </c>
    </row>
    <row r="83" spans="1:14" ht="45" customHeight="1">
      <c r="A83" s="10" t="s">
        <v>71</v>
      </c>
      <c r="B83" s="27"/>
      <c r="C83" s="40">
        <v>0</v>
      </c>
      <c r="D83" s="47">
        <v>0</v>
      </c>
      <c r="E83" s="49">
        <f>58+146+120</f>
        <v>324</v>
      </c>
      <c r="F83" s="47">
        <v>0</v>
      </c>
      <c r="G83" s="47">
        <v>0</v>
      </c>
      <c r="H83" s="47">
        <v>0</v>
      </c>
      <c r="I83" s="47">
        <v>0</v>
      </c>
      <c r="J83" s="63">
        <v>0</v>
      </c>
      <c r="K83" s="40"/>
      <c r="L83" s="63">
        <v>0</v>
      </c>
      <c r="M83" s="40"/>
      <c r="N83" s="63">
        <v>0</v>
      </c>
    </row>
    <row r="84" spans="1:14" ht="45" customHeight="1">
      <c r="A84" s="10" t="s">
        <v>72</v>
      </c>
      <c r="B84" s="27"/>
      <c r="C84" s="40">
        <v>0</v>
      </c>
      <c r="D84" s="47">
        <v>0</v>
      </c>
      <c r="E84" s="49">
        <f>210+219+44</f>
        <v>473</v>
      </c>
      <c r="F84" s="47">
        <v>0</v>
      </c>
      <c r="G84" s="47">
        <v>0</v>
      </c>
      <c r="H84" s="47">
        <v>0</v>
      </c>
      <c r="I84" s="47">
        <v>0</v>
      </c>
      <c r="J84" s="63">
        <v>0</v>
      </c>
      <c r="K84" s="40"/>
      <c r="L84" s="63">
        <v>0</v>
      </c>
      <c r="M84" s="40"/>
      <c r="N84" s="63">
        <v>0</v>
      </c>
    </row>
    <row r="85" spans="1:14" ht="45" customHeight="1">
      <c r="A85" s="10" t="s">
        <v>73</v>
      </c>
      <c r="B85" s="27"/>
      <c r="C85" s="40">
        <v>0</v>
      </c>
      <c r="D85" s="47">
        <v>0</v>
      </c>
      <c r="E85" s="49">
        <v>300</v>
      </c>
      <c r="F85" s="47">
        <v>0</v>
      </c>
      <c r="G85" s="47">
        <v>0</v>
      </c>
      <c r="H85" s="47">
        <v>0</v>
      </c>
      <c r="I85" s="47">
        <v>0</v>
      </c>
      <c r="J85" s="63">
        <v>0</v>
      </c>
      <c r="K85" s="40"/>
      <c r="L85" s="63">
        <v>0</v>
      </c>
      <c r="M85" s="40"/>
      <c r="N85" s="63">
        <v>0</v>
      </c>
    </row>
    <row r="86" spans="1:14" ht="45" customHeight="1">
      <c r="A86" s="10" t="s">
        <v>74</v>
      </c>
      <c r="B86" s="27"/>
      <c r="C86" s="40">
        <v>0</v>
      </c>
      <c r="D86" s="47">
        <v>0</v>
      </c>
      <c r="E86" s="49">
        <f>253+60</f>
        <v>313</v>
      </c>
      <c r="F86" s="47">
        <v>0</v>
      </c>
      <c r="G86" s="47">
        <v>0</v>
      </c>
      <c r="H86" s="47">
        <v>0</v>
      </c>
      <c r="I86" s="47">
        <v>0</v>
      </c>
      <c r="J86" s="63">
        <v>0</v>
      </c>
      <c r="K86" s="40"/>
      <c r="L86" s="63">
        <v>0</v>
      </c>
      <c r="M86" s="40"/>
      <c r="N86" s="63">
        <v>0</v>
      </c>
    </row>
    <row r="87" spans="1:14" ht="45" customHeight="1">
      <c r="A87" s="10" t="s">
        <v>75</v>
      </c>
      <c r="B87" s="27"/>
      <c r="C87" s="40">
        <v>0</v>
      </c>
      <c r="D87" s="47">
        <v>0</v>
      </c>
      <c r="E87" s="49">
        <f>100+167</f>
        <v>267</v>
      </c>
      <c r="F87" s="47">
        <v>0</v>
      </c>
      <c r="G87" s="47">
        <v>0</v>
      </c>
      <c r="H87" s="47">
        <v>0</v>
      </c>
      <c r="I87" s="47">
        <v>0</v>
      </c>
      <c r="J87" s="63">
        <v>0</v>
      </c>
      <c r="K87" s="40"/>
      <c r="L87" s="63">
        <v>0</v>
      </c>
      <c r="M87" s="40"/>
      <c r="N87" s="63">
        <v>0</v>
      </c>
    </row>
    <row r="88" spans="1:14" ht="45" customHeight="1">
      <c r="A88" s="10" t="s">
        <v>76</v>
      </c>
      <c r="B88" s="27"/>
      <c r="C88" s="40">
        <v>0</v>
      </c>
      <c r="D88" s="47">
        <v>0</v>
      </c>
      <c r="E88" s="49">
        <f>77+50</f>
        <v>127</v>
      </c>
      <c r="F88" s="47">
        <v>0</v>
      </c>
      <c r="G88" s="47">
        <v>0</v>
      </c>
      <c r="H88" s="47">
        <v>0</v>
      </c>
      <c r="I88" s="47">
        <v>0</v>
      </c>
      <c r="J88" s="63">
        <v>0</v>
      </c>
      <c r="K88" s="40"/>
      <c r="L88" s="63">
        <v>0</v>
      </c>
      <c r="M88" s="40"/>
      <c r="N88" s="63">
        <v>0</v>
      </c>
    </row>
    <row r="89" spans="1:14" ht="45" customHeight="1">
      <c r="A89" s="10" t="s">
        <v>77</v>
      </c>
      <c r="B89" s="27"/>
      <c r="C89" s="40">
        <v>0</v>
      </c>
      <c r="D89" s="47">
        <v>0</v>
      </c>
      <c r="E89" s="49">
        <v>374</v>
      </c>
      <c r="F89" s="47">
        <v>0</v>
      </c>
      <c r="G89" s="47">
        <v>0</v>
      </c>
      <c r="H89" s="47">
        <v>0</v>
      </c>
      <c r="I89" s="47">
        <v>0</v>
      </c>
      <c r="J89" s="63">
        <v>0</v>
      </c>
      <c r="K89" s="40"/>
      <c r="L89" s="63">
        <v>0</v>
      </c>
      <c r="M89" s="40"/>
      <c r="N89" s="63">
        <v>0</v>
      </c>
    </row>
    <row r="90" spans="1:14" ht="45" customHeight="1">
      <c r="A90" s="10" t="s">
        <v>78</v>
      </c>
      <c r="B90" s="27"/>
      <c r="C90" s="40">
        <v>0</v>
      </c>
      <c r="D90" s="47">
        <v>0</v>
      </c>
      <c r="E90" s="49">
        <f>44+13</f>
        <v>57</v>
      </c>
      <c r="F90" s="47">
        <v>0</v>
      </c>
      <c r="G90" s="47">
        <v>0</v>
      </c>
      <c r="H90" s="47">
        <v>0</v>
      </c>
      <c r="I90" s="47">
        <v>0</v>
      </c>
      <c r="J90" s="63">
        <v>0</v>
      </c>
      <c r="K90" s="40"/>
      <c r="L90" s="63">
        <v>0</v>
      </c>
      <c r="M90" s="40"/>
      <c r="N90" s="63">
        <v>0</v>
      </c>
    </row>
    <row r="91" spans="1:14" ht="45" customHeight="1">
      <c r="A91" s="10" t="s">
        <v>79</v>
      </c>
      <c r="B91" s="27"/>
      <c r="C91" s="40">
        <v>0</v>
      </c>
      <c r="D91" s="47">
        <v>0</v>
      </c>
      <c r="E91" s="49">
        <f>430+90</f>
        <v>520</v>
      </c>
      <c r="F91" s="47">
        <v>0</v>
      </c>
      <c r="G91" s="47">
        <v>0</v>
      </c>
      <c r="H91" s="47">
        <v>0</v>
      </c>
      <c r="I91" s="47">
        <v>0</v>
      </c>
      <c r="J91" s="63">
        <v>0</v>
      </c>
      <c r="K91" s="40"/>
      <c r="L91" s="63">
        <v>0</v>
      </c>
      <c r="M91" s="40"/>
      <c r="N91" s="63">
        <v>0</v>
      </c>
    </row>
    <row r="92" spans="1:14" ht="45" customHeight="1">
      <c r="A92" s="10" t="s">
        <v>80</v>
      </c>
      <c r="B92" s="27"/>
      <c r="C92" s="40">
        <v>0</v>
      </c>
      <c r="D92" s="47">
        <v>0</v>
      </c>
      <c r="E92" s="49">
        <f>87+39</f>
        <v>126</v>
      </c>
      <c r="F92" s="47">
        <v>0</v>
      </c>
      <c r="G92" s="47">
        <v>0</v>
      </c>
      <c r="H92" s="47">
        <v>0</v>
      </c>
      <c r="I92" s="47">
        <v>0</v>
      </c>
      <c r="J92" s="63">
        <v>0</v>
      </c>
      <c r="K92" s="40"/>
      <c r="L92" s="63">
        <v>0</v>
      </c>
      <c r="M92" s="40"/>
      <c r="N92" s="63">
        <v>0</v>
      </c>
    </row>
    <row r="93" spans="1:14" ht="45" customHeight="1">
      <c r="A93" s="10" t="s">
        <v>81</v>
      </c>
      <c r="B93" s="27"/>
      <c r="C93" s="40">
        <v>0</v>
      </c>
      <c r="D93" s="47">
        <v>0</v>
      </c>
      <c r="E93" s="49">
        <f>120+53+60+60</f>
        <v>293</v>
      </c>
      <c r="F93" s="47">
        <v>0</v>
      </c>
      <c r="G93" s="47">
        <v>0</v>
      </c>
      <c r="H93" s="47">
        <v>0</v>
      </c>
      <c r="I93" s="47">
        <v>0</v>
      </c>
      <c r="J93" s="63">
        <v>0</v>
      </c>
      <c r="K93" s="40"/>
      <c r="L93" s="63">
        <v>0</v>
      </c>
      <c r="M93" s="40"/>
      <c r="N93" s="63">
        <v>0</v>
      </c>
    </row>
    <row r="94" spans="1:14" ht="45" customHeight="1">
      <c r="A94" s="10" t="s">
        <v>82</v>
      </c>
      <c r="B94" s="27"/>
      <c r="C94" s="40">
        <v>0</v>
      </c>
      <c r="D94" s="47">
        <v>0</v>
      </c>
      <c r="E94" s="49">
        <f>123+73+60</f>
        <v>256</v>
      </c>
      <c r="F94" s="47">
        <v>0</v>
      </c>
      <c r="G94" s="47">
        <v>0</v>
      </c>
      <c r="H94" s="47">
        <v>0</v>
      </c>
      <c r="I94" s="47">
        <v>0</v>
      </c>
      <c r="J94" s="63">
        <v>0</v>
      </c>
      <c r="K94" s="40"/>
      <c r="L94" s="63">
        <v>0</v>
      </c>
      <c r="M94" s="40"/>
      <c r="N94" s="63">
        <v>0</v>
      </c>
    </row>
    <row r="95" spans="1:14" ht="45" customHeight="1">
      <c r="A95" s="10" t="s">
        <v>83</v>
      </c>
      <c r="B95" s="27"/>
      <c r="C95" s="40">
        <v>0</v>
      </c>
      <c r="D95" s="47">
        <v>0</v>
      </c>
      <c r="E95" s="47">
        <v>0</v>
      </c>
      <c r="F95" s="47">
        <v>0</v>
      </c>
      <c r="G95" s="49">
        <v>281.5</v>
      </c>
      <c r="H95" s="47">
        <v>0</v>
      </c>
      <c r="I95" s="47">
        <v>0</v>
      </c>
      <c r="J95" s="49">
        <v>1304.83</v>
      </c>
      <c r="K95" s="49"/>
      <c r="L95" s="63">
        <v>0</v>
      </c>
      <c r="M95" s="40"/>
      <c r="N95" s="63">
        <v>0</v>
      </c>
    </row>
    <row r="96" spans="1:14" ht="45" customHeight="1">
      <c r="A96" s="10" t="s">
        <v>84</v>
      </c>
      <c r="B96" s="27"/>
      <c r="C96" s="40">
        <v>0</v>
      </c>
      <c r="D96" s="47">
        <v>0</v>
      </c>
      <c r="E96" s="47">
        <v>0</v>
      </c>
      <c r="F96" s="47">
        <v>0</v>
      </c>
      <c r="G96" s="49">
        <v>22</v>
      </c>
      <c r="H96" s="47">
        <v>0</v>
      </c>
      <c r="I96" s="47">
        <v>0</v>
      </c>
      <c r="J96" s="63">
        <v>0</v>
      </c>
      <c r="K96" s="40"/>
      <c r="L96" s="63">
        <v>0</v>
      </c>
      <c r="M96" s="40"/>
      <c r="N96" s="63">
        <v>0</v>
      </c>
    </row>
    <row r="97" spans="1:14" ht="45" customHeight="1">
      <c r="A97" s="10" t="s">
        <v>15</v>
      </c>
      <c r="B97" s="27"/>
      <c r="C97" s="40">
        <v>0</v>
      </c>
      <c r="D97" s="47">
        <v>0</v>
      </c>
      <c r="E97" s="47">
        <v>0</v>
      </c>
      <c r="F97" s="47">
        <v>0</v>
      </c>
      <c r="G97" s="49">
        <v>12</v>
      </c>
      <c r="H97" s="47">
        <v>0</v>
      </c>
      <c r="I97" s="47">
        <v>0</v>
      </c>
      <c r="J97" s="63">
        <v>0</v>
      </c>
      <c r="K97" s="40"/>
      <c r="L97" s="63">
        <v>0</v>
      </c>
      <c r="M97" s="40"/>
      <c r="N97" s="63">
        <v>0</v>
      </c>
    </row>
    <row r="98" spans="1:14" ht="45" customHeight="1">
      <c r="A98" s="10" t="s">
        <v>85</v>
      </c>
      <c r="B98" s="27"/>
      <c r="C98" s="40">
        <v>0</v>
      </c>
      <c r="D98" s="47">
        <v>0</v>
      </c>
      <c r="E98" s="47">
        <v>0</v>
      </c>
      <c r="F98" s="47">
        <v>0</v>
      </c>
      <c r="G98" s="49">
        <v>23</v>
      </c>
      <c r="H98" s="47">
        <v>0</v>
      </c>
      <c r="I98" s="47">
        <v>0</v>
      </c>
      <c r="J98" s="63">
        <v>0</v>
      </c>
      <c r="K98" s="40"/>
      <c r="L98" s="63">
        <v>0</v>
      </c>
      <c r="M98" s="40"/>
      <c r="N98" s="63">
        <v>0</v>
      </c>
    </row>
    <row r="99" spans="1:14" ht="45" customHeight="1">
      <c r="A99" s="10" t="s">
        <v>86</v>
      </c>
      <c r="B99" s="27"/>
      <c r="C99" s="40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9">
        <v>1</v>
      </c>
      <c r="J99" s="63">
        <v>0</v>
      </c>
      <c r="K99" s="40"/>
      <c r="L99" s="63">
        <v>0</v>
      </c>
      <c r="M99" s="40"/>
      <c r="N99" s="63">
        <v>0</v>
      </c>
    </row>
    <row r="100" spans="1:14" ht="45" customHeight="1">
      <c r="A100" s="10" t="s">
        <v>87</v>
      </c>
      <c r="B100" s="27"/>
      <c r="C100" s="40">
        <v>0</v>
      </c>
      <c r="D100" s="47">
        <v>0</v>
      </c>
      <c r="E100" s="47">
        <v>0</v>
      </c>
      <c r="F100" s="47">
        <v>0</v>
      </c>
      <c r="G100" s="49">
        <v>14</v>
      </c>
      <c r="H100" s="47">
        <v>0</v>
      </c>
      <c r="I100" s="47">
        <v>0</v>
      </c>
      <c r="J100" s="63">
        <v>0</v>
      </c>
      <c r="K100" s="40"/>
      <c r="L100" s="63">
        <v>0</v>
      </c>
      <c r="M100" s="40"/>
      <c r="N100" s="63">
        <v>0</v>
      </c>
    </row>
    <row r="101" spans="1:14" ht="45" customHeight="1">
      <c r="A101" s="10" t="s">
        <v>88</v>
      </c>
      <c r="B101" s="27"/>
      <c r="C101" s="40">
        <v>0</v>
      </c>
      <c r="D101" s="47">
        <v>0</v>
      </c>
      <c r="E101" s="47">
        <v>0</v>
      </c>
      <c r="F101" s="47">
        <v>0</v>
      </c>
      <c r="G101" s="49">
        <v>4</v>
      </c>
      <c r="H101" s="47">
        <v>0</v>
      </c>
      <c r="I101" s="47">
        <v>0</v>
      </c>
      <c r="J101" s="63">
        <v>0</v>
      </c>
      <c r="K101" s="40"/>
      <c r="L101" s="63">
        <v>0</v>
      </c>
      <c r="M101" s="40"/>
      <c r="N101" s="63">
        <v>0</v>
      </c>
    </row>
    <row r="102" spans="1:14" ht="45" customHeight="1">
      <c r="A102" s="10" t="s">
        <v>89</v>
      </c>
      <c r="B102" s="27"/>
      <c r="C102" s="40">
        <v>0</v>
      </c>
      <c r="D102" s="47">
        <v>0</v>
      </c>
      <c r="E102" s="47">
        <v>0</v>
      </c>
      <c r="F102" s="47">
        <v>0</v>
      </c>
      <c r="G102" s="49">
        <v>9</v>
      </c>
      <c r="H102" s="47">
        <v>0</v>
      </c>
      <c r="I102" s="47">
        <v>0</v>
      </c>
      <c r="J102" s="63">
        <v>0</v>
      </c>
      <c r="K102" s="40"/>
      <c r="L102" s="63">
        <v>0</v>
      </c>
      <c r="M102" s="40"/>
      <c r="N102" s="63">
        <v>0</v>
      </c>
    </row>
    <row r="103" spans="1:14" ht="45" customHeight="1">
      <c r="A103" s="10" t="s">
        <v>89</v>
      </c>
      <c r="B103" s="27"/>
      <c r="C103" s="40">
        <v>0</v>
      </c>
      <c r="D103" s="47">
        <v>0</v>
      </c>
      <c r="E103" s="47">
        <v>0</v>
      </c>
      <c r="F103" s="47">
        <v>0</v>
      </c>
      <c r="G103" s="49">
        <v>4</v>
      </c>
      <c r="H103" s="47">
        <v>0</v>
      </c>
      <c r="I103" s="47">
        <v>0</v>
      </c>
      <c r="J103" s="63">
        <v>0</v>
      </c>
      <c r="K103" s="40"/>
      <c r="L103" s="63">
        <v>0</v>
      </c>
      <c r="M103" s="40"/>
      <c r="N103" s="63">
        <v>0</v>
      </c>
    </row>
    <row r="104" spans="1:14" ht="45" customHeight="1">
      <c r="A104" s="10" t="s">
        <v>90</v>
      </c>
      <c r="B104" s="27"/>
      <c r="C104" s="40">
        <v>0</v>
      </c>
      <c r="D104" s="47">
        <v>0</v>
      </c>
      <c r="E104" s="47">
        <v>0</v>
      </c>
      <c r="F104" s="47">
        <v>0</v>
      </c>
      <c r="G104" s="49">
        <v>1</v>
      </c>
      <c r="H104" s="47">
        <v>0</v>
      </c>
      <c r="I104" s="47">
        <v>0</v>
      </c>
      <c r="J104" s="63">
        <v>0</v>
      </c>
      <c r="K104" s="40"/>
      <c r="L104" s="63">
        <v>0</v>
      </c>
      <c r="M104" s="40"/>
      <c r="N104" s="63">
        <v>0</v>
      </c>
    </row>
    <row r="105" spans="1:14" ht="45" customHeight="1">
      <c r="A105" s="10" t="s">
        <v>91</v>
      </c>
      <c r="B105" s="27"/>
      <c r="C105" s="40">
        <v>0</v>
      </c>
      <c r="D105" s="47">
        <v>0</v>
      </c>
      <c r="E105" s="47">
        <v>0</v>
      </c>
      <c r="F105" s="47">
        <v>0</v>
      </c>
      <c r="G105" s="49">
        <v>10</v>
      </c>
      <c r="H105" s="47">
        <v>0</v>
      </c>
      <c r="I105" s="47">
        <v>0</v>
      </c>
      <c r="J105" s="63">
        <v>0</v>
      </c>
      <c r="K105" s="40"/>
      <c r="L105" s="63">
        <v>0</v>
      </c>
      <c r="M105" s="40"/>
      <c r="N105" s="63">
        <v>0</v>
      </c>
    </row>
    <row r="106" spans="1:14" ht="45" customHeight="1">
      <c r="A106" s="10" t="s">
        <v>91</v>
      </c>
      <c r="B106" s="27"/>
      <c r="C106" s="40">
        <v>0</v>
      </c>
      <c r="D106" s="47">
        <v>0</v>
      </c>
      <c r="E106" s="47">
        <v>0</v>
      </c>
      <c r="F106" s="47">
        <v>0</v>
      </c>
      <c r="G106" s="49">
        <v>12</v>
      </c>
      <c r="H106" s="47">
        <v>0</v>
      </c>
      <c r="I106" s="47">
        <v>0</v>
      </c>
      <c r="J106" s="63">
        <v>0</v>
      </c>
      <c r="K106" s="40"/>
      <c r="L106" s="63">
        <v>0</v>
      </c>
      <c r="M106" s="40"/>
      <c r="N106" s="63">
        <v>0</v>
      </c>
    </row>
    <row r="107" spans="1:14" ht="45" customHeight="1">
      <c r="A107" s="10" t="s">
        <v>92</v>
      </c>
      <c r="B107" s="27"/>
      <c r="C107" s="40">
        <v>0</v>
      </c>
      <c r="D107" s="47">
        <v>0</v>
      </c>
      <c r="E107" s="47">
        <v>0</v>
      </c>
      <c r="F107" s="47">
        <v>0</v>
      </c>
      <c r="G107" s="49">
        <v>1</v>
      </c>
      <c r="H107" s="47">
        <v>0</v>
      </c>
      <c r="I107" s="47">
        <v>0</v>
      </c>
      <c r="J107" s="63">
        <v>0</v>
      </c>
      <c r="K107" s="40"/>
      <c r="L107" s="63">
        <v>0</v>
      </c>
      <c r="M107" s="40"/>
      <c r="N107" s="63">
        <v>0</v>
      </c>
    </row>
    <row r="108" spans="1:14" ht="45" customHeight="1">
      <c r="A108" s="14" t="s">
        <v>93</v>
      </c>
      <c r="B108" s="31"/>
      <c r="C108" s="41">
        <v>0</v>
      </c>
      <c r="D108" s="48">
        <v>0</v>
      </c>
      <c r="E108" s="48">
        <v>0</v>
      </c>
      <c r="F108" s="48">
        <v>0</v>
      </c>
      <c r="G108" s="50">
        <v>66</v>
      </c>
      <c r="H108" s="47">
        <v>0</v>
      </c>
      <c r="I108" s="47">
        <v>0</v>
      </c>
      <c r="J108" s="63">
        <v>0</v>
      </c>
      <c r="K108" s="40"/>
      <c r="L108" s="63">
        <v>0</v>
      </c>
      <c r="M108" s="40"/>
      <c r="N108" s="63">
        <v>0</v>
      </c>
    </row>
    <row r="109" spans="1:14" ht="45" customHeight="1">
      <c r="A109" s="14" t="s">
        <v>94</v>
      </c>
      <c r="B109" s="31"/>
      <c r="C109" s="41">
        <v>0</v>
      </c>
      <c r="D109" s="48">
        <v>0</v>
      </c>
      <c r="E109" s="48">
        <v>0</v>
      </c>
      <c r="F109" s="48">
        <v>0</v>
      </c>
      <c r="G109" s="50">
        <v>22</v>
      </c>
      <c r="H109" s="47">
        <v>0</v>
      </c>
      <c r="I109" s="47">
        <v>0</v>
      </c>
      <c r="J109" s="63">
        <v>0</v>
      </c>
      <c r="K109" s="40"/>
      <c r="L109" s="63">
        <v>0</v>
      </c>
      <c r="M109" s="40"/>
      <c r="N109" s="63">
        <v>0</v>
      </c>
    </row>
    <row r="110" spans="1:14" ht="45" customHeight="1">
      <c r="A110" s="14" t="s">
        <v>94</v>
      </c>
      <c r="B110" s="31"/>
      <c r="C110" s="41">
        <v>0</v>
      </c>
      <c r="D110" s="48">
        <v>0</v>
      </c>
      <c r="E110" s="48">
        <v>0</v>
      </c>
      <c r="F110" s="48">
        <v>0</v>
      </c>
      <c r="G110" s="50">
        <v>18</v>
      </c>
      <c r="H110" s="47">
        <v>0</v>
      </c>
      <c r="I110" s="47">
        <v>0</v>
      </c>
      <c r="J110" s="63">
        <v>0</v>
      </c>
      <c r="K110" s="40"/>
      <c r="L110" s="63">
        <v>0</v>
      </c>
      <c r="M110" s="40"/>
      <c r="N110" s="63">
        <v>0</v>
      </c>
    </row>
    <row r="111" spans="1:14" ht="45" customHeight="1">
      <c r="A111" s="10" t="s">
        <v>95</v>
      </c>
      <c r="B111" s="27"/>
      <c r="C111" s="40">
        <v>0</v>
      </c>
      <c r="D111" s="47">
        <v>0</v>
      </c>
      <c r="E111" s="47">
        <v>0</v>
      </c>
      <c r="F111" s="47">
        <v>0</v>
      </c>
      <c r="G111" s="49">
        <v>72.6</v>
      </c>
      <c r="H111" s="47">
        <v>0</v>
      </c>
      <c r="I111" s="47">
        <v>0</v>
      </c>
      <c r="J111" s="63">
        <v>0</v>
      </c>
      <c r="K111" s="40"/>
      <c r="L111" s="63">
        <v>0</v>
      </c>
      <c r="M111" s="40"/>
      <c r="N111" s="63">
        <v>0</v>
      </c>
    </row>
    <row r="112" spans="1:14" ht="45" customHeight="1">
      <c r="A112" s="10" t="s">
        <v>96</v>
      </c>
      <c r="B112" s="27"/>
      <c r="C112" s="40">
        <v>0</v>
      </c>
      <c r="D112" s="47">
        <v>0</v>
      </c>
      <c r="E112" s="47">
        <v>0</v>
      </c>
      <c r="F112" s="47">
        <v>0</v>
      </c>
      <c r="G112" s="49">
        <v>80.4</v>
      </c>
      <c r="H112" s="47">
        <v>0</v>
      </c>
      <c r="I112" s="47">
        <v>0</v>
      </c>
      <c r="J112" s="63">
        <v>0</v>
      </c>
      <c r="K112" s="40"/>
      <c r="L112" s="63">
        <v>0</v>
      </c>
      <c r="M112" s="40"/>
      <c r="N112" s="63">
        <v>0</v>
      </c>
    </row>
    <row r="113" spans="1:14" ht="45" customHeight="1">
      <c r="A113" s="10" t="s">
        <v>97</v>
      </c>
      <c r="B113" s="27"/>
      <c r="C113" s="40">
        <v>0</v>
      </c>
      <c r="D113" s="47">
        <v>0</v>
      </c>
      <c r="E113" s="47">
        <v>0</v>
      </c>
      <c r="F113" s="47">
        <v>0</v>
      </c>
      <c r="G113" s="49">
        <v>4</v>
      </c>
      <c r="H113" s="47">
        <v>0</v>
      </c>
      <c r="I113" s="47">
        <v>0</v>
      </c>
      <c r="J113" s="63">
        <v>0</v>
      </c>
      <c r="K113" s="40"/>
      <c r="L113" s="63">
        <v>0</v>
      </c>
      <c r="M113" s="40"/>
      <c r="N113" s="63">
        <v>0</v>
      </c>
    </row>
    <row r="114" spans="1:14" ht="45" customHeight="1">
      <c r="A114" s="10" t="s">
        <v>98</v>
      </c>
      <c r="B114" s="27"/>
      <c r="C114" s="40">
        <v>0</v>
      </c>
      <c r="D114" s="47">
        <v>0</v>
      </c>
      <c r="E114" s="47">
        <v>0</v>
      </c>
      <c r="F114" s="47">
        <v>0</v>
      </c>
      <c r="G114" s="49">
        <v>60.9</v>
      </c>
      <c r="H114" s="47">
        <v>0</v>
      </c>
      <c r="I114" s="47">
        <v>0</v>
      </c>
      <c r="J114" s="63">
        <v>0</v>
      </c>
      <c r="K114" s="40"/>
      <c r="L114" s="63">
        <v>0</v>
      </c>
      <c r="M114" s="40"/>
      <c r="N114" s="63">
        <v>0</v>
      </c>
    </row>
    <row r="115" spans="1:14" ht="45" customHeight="1">
      <c r="A115" s="10" t="s">
        <v>99</v>
      </c>
      <c r="B115" s="27"/>
      <c r="C115" s="40">
        <v>0</v>
      </c>
      <c r="D115" s="47">
        <v>0</v>
      </c>
      <c r="E115" s="47">
        <v>0</v>
      </c>
      <c r="F115" s="47">
        <v>0</v>
      </c>
      <c r="G115" s="49">
        <v>4</v>
      </c>
      <c r="H115" s="47">
        <v>0</v>
      </c>
      <c r="I115" s="47">
        <v>0</v>
      </c>
      <c r="J115" s="63">
        <v>0</v>
      </c>
      <c r="K115" s="40"/>
      <c r="L115" s="63">
        <v>0</v>
      </c>
      <c r="M115" s="40"/>
      <c r="N115" s="63">
        <v>0</v>
      </c>
    </row>
    <row r="116" spans="1:14" ht="45" customHeight="1">
      <c r="A116" s="10" t="s">
        <v>100</v>
      </c>
      <c r="B116" s="27"/>
      <c r="C116" s="40">
        <v>0</v>
      </c>
      <c r="D116" s="47">
        <v>0</v>
      </c>
      <c r="E116" s="47">
        <v>0</v>
      </c>
      <c r="F116" s="47">
        <v>0</v>
      </c>
      <c r="G116" s="50">
        <v>43</v>
      </c>
      <c r="H116" s="47">
        <v>0</v>
      </c>
      <c r="I116" s="47">
        <v>0</v>
      </c>
      <c r="J116" s="49">
        <f>2.5*1.3</f>
        <v>3.25</v>
      </c>
      <c r="K116" s="49"/>
      <c r="L116" s="63">
        <v>0</v>
      </c>
      <c r="M116" s="40"/>
      <c r="N116" s="63">
        <v>0</v>
      </c>
    </row>
    <row r="117" spans="1:14" ht="45" customHeight="1">
      <c r="A117" s="10" t="s">
        <v>101</v>
      </c>
      <c r="B117" s="27"/>
      <c r="C117" s="40">
        <v>0</v>
      </c>
      <c r="D117" s="47">
        <v>0</v>
      </c>
      <c r="E117" s="47">
        <v>0</v>
      </c>
      <c r="F117" s="47">
        <v>0</v>
      </c>
      <c r="G117" s="50">
        <v>1074.26</v>
      </c>
      <c r="H117" s="47">
        <v>0</v>
      </c>
      <c r="I117" s="47">
        <v>0</v>
      </c>
      <c r="J117" s="63">
        <v>0</v>
      </c>
      <c r="K117" s="40"/>
      <c r="L117" s="63">
        <v>0</v>
      </c>
      <c r="M117" s="40"/>
      <c r="N117" s="63">
        <v>0</v>
      </c>
    </row>
    <row r="118" spans="1:14" ht="45" customHeight="1">
      <c r="A118" s="10" t="s">
        <v>102</v>
      </c>
      <c r="B118" s="27"/>
      <c r="C118" s="40">
        <v>0</v>
      </c>
      <c r="D118" s="47">
        <v>0</v>
      </c>
      <c r="E118" s="47">
        <v>0</v>
      </c>
      <c r="F118" s="47">
        <v>0</v>
      </c>
      <c r="G118" s="50">
        <v>5.25</v>
      </c>
      <c r="H118" s="47">
        <v>0</v>
      </c>
      <c r="I118" s="47">
        <v>0</v>
      </c>
      <c r="J118" s="63">
        <v>0</v>
      </c>
      <c r="K118" s="40"/>
      <c r="L118" s="63">
        <v>0</v>
      </c>
      <c r="M118" s="40"/>
      <c r="N118" s="63">
        <v>0</v>
      </c>
    </row>
    <row r="119" spans="1:14" ht="45" customHeight="1">
      <c r="A119" s="10" t="s">
        <v>103</v>
      </c>
      <c r="B119" s="27"/>
      <c r="C119" s="40">
        <v>0</v>
      </c>
      <c r="D119" s="47">
        <v>0</v>
      </c>
      <c r="E119" s="47">
        <v>0</v>
      </c>
      <c r="F119" s="47">
        <v>0</v>
      </c>
      <c r="G119" s="49">
        <v>4.2</v>
      </c>
      <c r="H119" s="47">
        <v>0</v>
      </c>
      <c r="I119" s="47">
        <v>0</v>
      </c>
      <c r="J119" s="63">
        <v>0</v>
      </c>
      <c r="K119" s="40"/>
      <c r="L119" s="63">
        <v>0</v>
      </c>
      <c r="M119" s="40"/>
      <c r="N119" s="63">
        <v>0</v>
      </c>
    </row>
    <row r="120" spans="1:14" ht="45" customHeight="1">
      <c r="A120" s="10" t="s">
        <v>104</v>
      </c>
      <c r="B120" s="27"/>
      <c r="C120" s="40">
        <v>0</v>
      </c>
      <c r="D120" s="47">
        <v>0</v>
      </c>
      <c r="E120" s="47">
        <v>0</v>
      </c>
      <c r="F120" s="47">
        <v>0</v>
      </c>
      <c r="G120" s="49">
        <v>4.06</v>
      </c>
      <c r="H120" s="47">
        <v>0</v>
      </c>
      <c r="I120" s="47">
        <v>0</v>
      </c>
      <c r="J120" s="63">
        <v>0</v>
      </c>
      <c r="K120" s="40"/>
      <c r="L120" s="63">
        <v>0</v>
      </c>
      <c r="M120" s="40"/>
      <c r="N120" s="63">
        <v>0</v>
      </c>
    </row>
    <row r="121" spans="1:14" ht="45" customHeight="1">
      <c r="A121" s="10" t="s">
        <v>105</v>
      </c>
      <c r="B121" s="27"/>
      <c r="C121" s="40">
        <v>0</v>
      </c>
      <c r="D121" s="47">
        <v>0</v>
      </c>
      <c r="E121" s="47">
        <v>0</v>
      </c>
      <c r="F121" s="47">
        <v>0</v>
      </c>
      <c r="G121" s="48">
        <v>0</v>
      </c>
      <c r="H121" s="48">
        <v>0</v>
      </c>
      <c r="I121" s="48">
        <v>0</v>
      </c>
      <c r="J121" s="63">
        <v>0</v>
      </c>
      <c r="K121" s="40"/>
      <c r="L121" s="50">
        <f>97.7+16.5+70.5</f>
        <v>184.7</v>
      </c>
      <c r="M121" s="50"/>
      <c r="N121" s="63">
        <v>0</v>
      </c>
    </row>
    <row r="122" spans="1:14" ht="45" customHeight="1">
      <c r="A122" s="10" t="s">
        <v>106</v>
      </c>
      <c r="B122" s="27"/>
      <c r="C122" s="40">
        <v>0</v>
      </c>
      <c r="D122" s="47">
        <v>0</v>
      </c>
      <c r="E122" s="47">
        <v>0</v>
      </c>
      <c r="F122" s="47">
        <v>0</v>
      </c>
      <c r="G122" s="50">
        <v>32</v>
      </c>
      <c r="H122" s="48">
        <v>0</v>
      </c>
      <c r="I122" s="48">
        <v>0</v>
      </c>
      <c r="J122" s="63">
        <v>0</v>
      </c>
      <c r="K122" s="40"/>
      <c r="L122" s="63">
        <v>0</v>
      </c>
      <c r="M122" s="40"/>
      <c r="N122" s="63">
        <v>0</v>
      </c>
    </row>
    <row r="123" spans="1:14" ht="45" customHeight="1">
      <c r="A123" s="10" t="s">
        <v>107</v>
      </c>
      <c r="B123" s="27"/>
      <c r="C123" s="40">
        <v>0</v>
      </c>
      <c r="D123" s="47">
        <v>0</v>
      </c>
      <c r="E123" s="47">
        <v>0</v>
      </c>
      <c r="F123" s="47">
        <v>0</v>
      </c>
      <c r="G123" s="49">
        <v>9</v>
      </c>
      <c r="H123" s="47">
        <v>0</v>
      </c>
      <c r="I123" s="47">
        <v>0</v>
      </c>
      <c r="J123" s="63">
        <v>0</v>
      </c>
      <c r="K123" s="40"/>
      <c r="L123" s="63">
        <v>0</v>
      </c>
      <c r="M123" s="40"/>
      <c r="N123" s="63">
        <v>0</v>
      </c>
    </row>
    <row r="124" spans="1:14" ht="45" customHeight="1">
      <c r="A124" s="10" t="s">
        <v>108</v>
      </c>
      <c r="B124" s="27"/>
      <c r="C124" s="40">
        <v>0</v>
      </c>
      <c r="D124" s="47">
        <v>0</v>
      </c>
      <c r="E124" s="49">
        <v>783.6</v>
      </c>
      <c r="F124" s="47">
        <v>0</v>
      </c>
      <c r="G124" s="47">
        <v>0</v>
      </c>
      <c r="H124" s="47">
        <v>0</v>
      </c>
      <c r="I124" s="47">
        <v>0</v>
      </c>
      <c r="J124" s="63">
        <v>0</v>
      </c>
      <c r="K124" s="40"/>
      <c r="L124" s="63">
        <v>0</v>
      </c>
      <c r="M124" s="40"/>
      <c r="N124" s="63">
        <v>0</v>
      </c>
    </row>
    <row r="125" spans="1:14" ht="45" customHeight="1">
      <c r="A125" s="10" t="s">
        <v>109</v>
      </c>
      <c r="B125" s="27"/>
      <c r="C125" s="40">
        <v>0</v>
      </c>
      <c r="D125" s="47">
        <v>0</v>
      </c>
      <c r="E125" s="49">
        <v>2346</v>
      </c>
      <c r="F125" s="47">
        <v>0</v>
      </c>
      <c r="G125" s="47">
        <v>0</v>
      </c>
      <c r="H125" s="47">
        <v>0</v>
      </c>
      <c r="I125" s="47">
        <v>0</v>
      </c>
      <c r="J125" s="49">
        <v>163.4</v>
      </c>
      <c r="K125" s="49"/>
      <c r="L125" s="49">
        <v>10</v>
      </c>
      <c r="M125" s="49"/>
      <c r="N125" s="63">
        <v>0</v>
      </c>
    </row>
    <row r="126" spans="1:14" ht="45" customHeight="1">
      <c r="A126" s="10" t="s">
        <v>110</v>
      </c>
      <c r="B126" s="27"/>
      <c r="C126" s="40">
        <v>0</v>
      </c>
      <c r="D126" s="47">
        <v>0</v>
      </c>
      <c r="E126" s="49">
        <v>163.3</v>
      </c>
      <c r="F126" s="47">
        <v>0</v>
      </c>
      <c r="G126" s="47">
        <v>0</v>
      </c>
      <c r="H126" s="47">
        <v>0</v>
      </c>
      <c r="I126" s="47">
        <v>0</v>
      </c>
      <c r="J126" s="49">
        <v>114.9</v>
      </c>
      <c r="K126" s="49"/>
      <c r="L126" s="49">
        <v>99.4</v>
      </c>
      <c r="M126" s="49"/>
      <c r="N126" s="63">
        <v>0</v>
      </c>
    </row>
    <row r="127" spans="1:14" ht="45" customHeight="1">
      <c r="A127" s="10" t="s">
        <v>111</v>
      </c>
      <c r="B127" s="27"/>
      <c r="C127" s="40">
        <v>0</v>
      </c>
      <c r="D127" s="47">
        <v>0</v>
      </c>
      <c r="E127" s="49">
        <v>2416.1</v>
      </c>
      <c r="F127" s="47">
        <v>0</v>
      </c>
      <c r="G127" s="47">
        <v>0</v>
      </c>
      <c r="H127" s="47">
        <v>0</v>
      </c>
      <c r="I127" s="47">
        <v>0</v>
      </c>
      <c r="J127" s="49">
        <v>908.08</v>
      </c>
      <c r="K127" s="49"/>
      <c r="L127" s="49">
        <v>43</v>
      </c>
      <c r="M127" s="49"/>
      <c r="N127" s="63">
        <v>0</v>
      </c>
    </row>
    <row r="128" spans="1:14" ht="45" customHeight="1">
      <c r="A128" s="10" t="s">
        <v>112</v>
      </c>
      <c r="B128" s="27"/>
      <c r="C128" s="40">
        <v>0</v>
      </c>
      <c r="D128" s="47">
        <v>0</v>
      </c>
      <c r="E128" s="47">
        <v>0</v>
      </c>
      <c r="F128" s="47">
        <v>0</v>
      </c>
      <c r="G128" s="49">
        <v>20.55</v>
      </c>
      <c r="H128" s="47">
        <v>0</v>
      </c>
      <c r="I128" s="47">
        <v>0</v>
      </c>
      <c r="J128" s="63">
        <v>0</v>
      </c>
      <c r="K128" s="40"/>
      <c r="L128" s="63">
        <v>0</v>
      </c>
      <c r="M128" s="40"/>
      <c r="N128" s="63">
        <v>0</v>
      </c>
    </row>
    <row r="129" spans="1:14" ht="45" customHeight="1">
      <c r="A129" s="10" t="s">
        <v>113</v>
      </c>
      <c r="B129" s="27"/>
      <c r="C129" s="40">
        <v>0</v>
      </c>
      <c r="D129" s="47">
        <v>0</v>
      </c>
      <c r="E129" s="47">
        <v>0</v>
      </c>
      <c r="F129" s="47">
        <v>0</v>
      </c>
      <c r="G129" s="49">
        <v>632.95</v>
      </c>
      <c r="H129" s="47">
        <v>0</v>
      </c>
      <c r="I129" s="47">
        <v>0</v>
      </c>
      <c r="J129" s="63">
        <v>0</v>
      </c>
      <c r="K129" s="40"/>
      <c r="L129" s="63">
        <v>0</v>
      </c>
      <c r="M129" s="40"/>
      <c r="N129" s="63">
        <v>0</v>
      </c>
    </row>
    <row r="130" spans="1:14" ht="45" customHeight="1">
      <c r="A130" s="10" t="s">
        <v>114</v>
      </c>
      <c r="B130" s="27"/>
      <c r="C130" s="40">
        <v>0</v>
      </c>
      <c r="D130" s="47">
        <v>0</v>
      </c>
      <c r="E130" s="47">
        <v>0</v>
      </c>
      <c r="F130" s="47">
        <v>0</v>
      </c>
      <c r="G130" s="49">
        <v>209.48</v>
      </c>
      <c r="H130" s="47">
        <v>0</v>
      </c>
      <c r="I130" s="47">
        <v>0</v>
      </c>
      <c r="J130" s="63">
        <v>0</v>
      </c>
      <c r="K130" s="40"/>
      <c r="L130" s="63">
        <v>0</v>
      </c>
      <c r="M130" s="40"/>
      <c r="N130" s="63">
        <v>0</v>
      </c>
    </row>
    <row r="131" spans="1:14" ht="45" customHeight="1">
      <c r="A131" s="10" t="s">
        <v>115</v>
      </c>
      <c r="B131" s="27"/>
      <c r="C131" s="40">
        <v>0</v>
      </c>
      <c r="D131" s="47">
        <v>0</v>
      </c>
      <c r="E131" s="47">
        <v>0</v>
      </c>
      <c r="F131" s="47">
        <v>0</v>
      </c>
      <c r="G131" s="49">
        <v>533.77</v>
      </c>
      <c r="H131" s="47">
        <v>0</v>
      </c>
      <c r="I131" s="47">
        <v>0</v>
      </c>
      <c r="J131" s="63">
        <v>0</v>
      </c>
      <c r="K131" s="40"/>
      <c r="L131" s="63">
        <v>0</v>
      </c>
      <c r="M131" s="40"/>
      <c r="N131" s="63">
        <v>0</v>
      </c>
    </row>
    <row r="132" spans="1:14" ht="45" customHeight="1">
      <c r="A132" s="10" t="s">
        <v>116</v>
      </c>
      <c r="B132" s="27"/>
      <c r="C132" s="40">
        <v>0</v>
      </c>
      <c r="D132" s="47">
        <v>0</v>
      </c>
      <c r="E132" s="49">
        <v>17</v>
      </c>
      <c r="F132" s="47">
        <v>0</v>
      </c>
      <c r="G132" s="47">
        <v>0</v>
      </c>
      <c r="H132" s="47">
        <v>0</v>
      </c>
      <c r="I132" s="47">
        <v>0</v>
      </c>
      <c r="J132" s="63">
        <v>0</v>
      </c>
      <c r="K132" s="40"/>
      <c r="L132" s="63">
        <v>0</v>
      </c>
      <c r="M132" s="40"/>
      <c r="N132" s="63">
        <v>0</v>
      </c>
    </row>
    <row r="133" spans="1:14" ht="45" customHeight="1">
      <c r="A133" s="10" t="s">
        <v>117</v>
      </c>
      <c r="B133" s="27"/>
      <c r="C133" s="40">
        <v>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9">
        <v>120.9</v>
      </c>
      <c r="K133" s="49"/>
      <c r="L133" s="63">
        <v>0</v>
      </c>
      <c r="M133" s="40"/>
      <c r="N133" s="63">
        <v>0</v>
      </c>
    </row>
    <row r="134" spans="1:14" ht="45" customHeight="1">
      <c r="A134" s="10" t="s">
        <v>118</v>
      </c>
      <c r="B134" s="27"/>
      <c r="C134" s="40">
        <v>0</v>
      </c>
      <c r="D134" s="47">
        <v>0</v>
      </c>
      <c r="E134" s="47">
        <v>0</v>
      </c>
      <c r="F134" s="47">
        <v>0</v>
      </c>
      <c r="G134" s="49">
        <v>530.83</v>
      </c>
      <c r="H134" s="47">
        <v>0</v>
      </c>
      <c r="I134" s="47">
        <v>0</v>
      </c>
      <c r="J134" s="63">
        <v>0</v>
      </c>
      <c r="K134" s="40"/>
      <c r="L134" s="63">
        <v>0</v>
      </c>
      <c r="M134" s="40"/>
      <c r="N134" s="63">
        <v>0</v>
      </c>
    </row>
    <row r="135" spans="1:14" ht="45" customHeight="1">
      <c r="A135" s="10" t="s">
        <v>119</v>
      </c>
      <c r="B135" s="27"/>
      <c r="C135" s="40">
        <v>0</v>
      </c>
      <c r="D135" s="47">
        <v>0</v>
      </c>
      <c r="E135" s="47">
        <v>0</v>
      </c>
      <c r="F135" s="47">
        <v>0</v>
      </c>
      <c r="G135" s="49">
        <v>406.7</v>
      </c>
      <c r="H135" s="47">
        <v>0</v>
      </c>
      <c r="I135" s="47">
        <v>0</v>
      </c>
      <c r="J135" s="63">
        <v>0</v>
      </c>
      <c r="K135" s="40"/>
      <c r="L135" s="63">
        <v>0</v>
      </c>
      <c r="M135" s="40"/>
      <c r="N135" s="63">
        <v>0</v>
      </c>
    </row>
    <row r="136" spans="1:14" ht="45" customHeight="1">
      <c r="A136" s="10" t="s">
        <v>120</v>
      </c>
      <c r="B136" s="27"/>
      <c r="C136" s="40">
        <v>0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9">
        <v>46.8</v>
      </c>
      <c r="K136" s="49"/>
      <c r="L136" s="63">
        <v>0</v>
      </c>
      <c r="M136" s="40"/>
      <c r="N136" s="63">
        <v>0</v>
      </c>
    </row>
    <row r="137" spans="1:14" ht="45" customHeight="1">
      <c r="A137" s="10" t="s">
        <v>121</v>
      </c>
      <c r="B137" s="27"/>
      <c r="C137" s="40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9">
        <v>568.55</v>
      </c>
      <c r="K137" s="49"/>
      <c r="L137" s="63">
        <v>0</v>
      </c>
      <c r="M137" s="40"/>
      <c r="N137" s="63">
        <v>0</v>
      </c>
    </row>
    <row r="138" spans="1:14" ht="45" customHeight="1">
      <c r="A138" s="10" t="s">
        <v>113</v>
      </c>
      <c r="B138" s="27"/>
      <c r="C138" s="40">
        <v>0</v>
      </c>
      <c r="D138" s="47">
        <v>0</v>
      </c>
      <c r="E138" s="49">
        <v>1790</v>
      </c>
      <c r="F138" s="47">
        <v>0</v>
      </c>
      <c r="G138" s="47">
        <v>0</v>
      </c>
      <c r="H138" s="47">
        <v>0</v>
      </c>
      <c r="I138" s="47">
        <v>0</v>
      </c>
      <c r="J138" s="63">
        <v>0</v>
      </c>
      <c r="K138" s="40"/>
      <c r="L138" s="63">
        <v>0</v>
      </c>
      <c r="M138" s="40"/>
      <c r="N138" s="63">
        <v>0</v>
      </c>
    </row>
    <row r="139" spans="1:14" ht="45" customHeight="1">
      <c r="A139" s="10" t="s">
        <v>114</v>
      </c>
      <c r="B139" s="27"/>
      <c r="C139" s="40">
        <v>0</v>
      </c>
      <c r="D139" s="47">
        <v>0</v>
      </c>
      <c r="E139" s="49">
        <v>1157</v>
      </c>
      <c r="F139" s="47">
        <v>0</v>
      </c>
      <c r="G139" s="47">
        <v>0</v>
      </c>
      <c r="H139" s="47">
        <v>0</v>
      </c>
      <c r="I139" s="47">
        <v>0</v>
      </c>
      <c r="J139" s="63">
        <v>0</v>
      </c>
      <c r="K139" s="40"/>
      <c r="L139" s="63">
        <v>0</v>
      </c>
      <c r="M139" s="40"/>
      <c r="N139" s="63">
        <v>0</v>
      </c>
    </row>
    <row r="140" spans="1:14" ht="45" customHeight="1">
      <c r="A140" s="10" t="s">
        <v>122</v>
      </c>
      <c r="B140" s="27"/>
      <c r="C140" s="40">
        <v>0</v>
      </c>
      <c r="D140" s="47">
        <v>0</v>
      </c>
      <c r="E140" s="47">
        <v>0</v>
      </c>
      <c r="F140" s="47">
        <v>0</v>
      </c>
      <c r="G140" s="49">
        <v>13</v>
      </c>
      <c r="H140" s="47">
        <v>0</v>
      </c>
      <c r="I140" s="47">
        <v>0</v>
      </c>
      <c r="J140" s="63">
        <v>0</v>
      </c>
      <c r="K140" s="40"/>
      <c r="L140" s="63">
        <v>0</v>
      </c>
      <c r="M140" s="40"/>
      <c r="N140" s="63">
        <v>0</v>
      </c>
    </row>
    <row r="141" spans="1:14" ht="45" customHeight="1">
      <c r="A141" s="10" t="s">
        <v>123</v>
      </c>
      <c r="B141" s="27"/>
      <c r="C141" s="40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9">
        <v>98.75</v>
      </c>
      <c r="K141" s="49"/>
      <c r="L141" s="63">
        <v>0</v>
      </c>
      <c r="M141" s="40"/>
      <c r="N141" s="63">
        <v>0</v>
      </c>
    </row>
    <row r="142" spans="1:14" ht="45" customHeight="1">
      <c r="A142" s="10" t="s">
        <v>113</v>
      </c>
      <c r="B142" s="27"/>
      <c r="C142" s="40">
        <v>0</v>
      </c>
      <c r="D142" s="47">
        <v>0</v>
      </c>
      <c r="E142" s="49">
        <v>69.7</v>
      </c>
      <c r="F142" s="47">
        <v>0</v>
      </c>
      <c r="G142" s="47">
        <v>0</v>
      </c>
      <c r="H142" s="47">
        <v>0</v>
      </c>
      <c r="I142" s="47">
        <v>0</v>
      </c>
      <c r="J142" s="63">
        <v>0</v>
      </c>
      <c r="K142" s="40"/>
      <c r="L142" s="63">
        <v>0</v>
      </c>
      <c r="M142" s="40"/>
      <c r="N142" s="63">
        <v>0</v>
      </c>
    </row>
    <row r="143" spans="1:14" ht="45" customHeight="1">
      <c r="A143" s="10" t="s">
        <v>113</v>
      </c>
      <c r="B143" s="27"/>
      <c r="C143" s="40">
        <v>0</v>
      </c>
      <c r="D143" s="47">
        <v>0</v>
      </c>
      <c r="E143" s="47">
        <v>0</v>
      </c>
      <c r="F143" s="47">
        <v>0</v>
      </c>
      <c r="G143" s="49">
        <v>493.96</v>
      </c>
      <c r="H143" s="47">
        <v>0</v>
      </c>
      <c r="I143" s="47">
        <v>0</v>
      </c>
      <c r="J143" s="63">
        <v>0</v>
      </c>
      <c r="K143" s="40"/>
      <c r="L143" s="63">
        <v>0</v>
      </c>
      <c r="M143" s="40"/>
      <c r="N143" s="63">
        <v>0</v>
      </c>
    </row>
    <row r="144" spans="1:14" ht="45" customHeight="1">
      <c r="A144" s="10" t="s">
        <v>124</v>
      </c>
      <c r="B144" s="27"/>
      <c r="C144" s="40">
        <v>0</v>
      </c>
      <c r="D144" s="47">
        <v>0</v>
      </c>
      <c r="E144" s="49">
        <v>182</v>
      </c>
      <c r="F144" s="47">
        <v>0</v>
      </c>
      <c r="G144" s="47">
        <v>0</v>
      </c>
      <c r="H144" s="47">
        <v>0</v>
      </c>
      <c r="I144" s="47">
        <v>0</v>
      </c>
      <c r="J144" s="63">
        <v>0</v>
      </c>
      <c r="K144" s="40"/>
      <c r="L144" s="63">
        <v>0</v>
      </c>
      <c r="M144" s="40"/>
      <c r="N144" s="63">
        <v>0</v>
      </c>
    </row>
    <row r="145" spans="1:14" ht="45" customHeight="1">
      <c r="A145" s="10" t="s">
        <v>125</v>
      </c>
      <c r="B145" s="27"/>
      <c r="C145" s="40">
        <v>0</v>
      </c>
      <c r="D145" s="47">
        <v>0</v>
      </c>
      <c r="E145" s="47">
        <v>0</v>
      </c>
      <c r="F145" s="47">
        <v>0</v>
      </c>
      <c r="G145" s="49">
        <v>39.42</v>
      </c>
      <c r="H145" s="47">
        <v>0</v>
      </c>
      <c r="I145" s="47">
        <v>0</v>
      </c>
      <c r="J145" s="63">
        <v>0</v>
      </c>
      <c r="K145" s="40"/>
      <c r="L145" s="63">
        <v>0</v>
      </c>
      <c r="M145" s="40"/>
      <c r="N145" s="63">
        <v>0</v>
      </c>
    </row>
    <row r="146" spans="1:14" ht="45" customHeight="1">
      <c r="A146" s="10" t="s">
        <v>126</v>
      </c>
      <c r="B146" s="27"/>
      <c r="C146" s="40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63">
        <v>0</v>
      </c>
      <c r="K146" s="40"/>
      <c r="L146" s="49">
        <v>1.9</v>
      </c>
      <c r="M146" s="49"/>
      <c r="N146" s="63">
        <v>0</v>
      </c>
    </row>
    <row r="147" spans="1:14" ht="45" customHeight="1">
      <c r="A147" s="10" t="s">
        <v>126</v>
      </c>
      <c r="B147" s="27"/>
      <c r="C147" s="40">
        <v>0</v>
      </c>
      <c r="D147" s="47">
        <v>0</v>
      </c>
      <c r="E147" s="49">
        <v>15</v>
      </c>
      <c r="F147" s="47">
        <v>0</v>
      </c>
      <c r="G147" s="47">
        <v>0</v>
      </c>
      <c r="H147" s="47">
        <v>0</v>
      </c>
      <c r="I147" s="47">
        <v>0</v>
      </c>
      <c r="J147" s="63">
        <v>0</v>
      </c>
      <c r="K147" s="40"/>
      <c r="L147" s="63">
        <v>0</v>
      </c>
      <c r="M147" s="40"/>
      <c r="N147" s="63">
        <v>0</v>
      </c>
    </row>
    <row r="148" spans="1:14" ht="45" customHeight="1">
      <c r="A148" s="10" t="s">
        <v>127</v>
      </c>
      <c r="B148" s="27"/>
      <c r="C148" s="40">
        <v>0</v>
      </c>
      <c r="D148" s="47">
        <v>0</v>
      </c>
      <c r="E148" s="49">
        <v>40</v>
      </c>
      <c r="F148" s="47">
        <v>0</v>
      </c>
      <c r="G148" s="47">
        <v>0</v>
      </c>
      <c r="H148" s="47">
        <v>0</v>
      </c>
      <c r="I148" s="47">
        <v>0</v>
      </c>
      <c r="J148" s="63">
        <v>0</v>
      </c>
      <c r="K148" s="40"/>
      <c r="L148" s="63">
        <v>0</v>
      </c>
      <c r="M148" s="40"/>
      <c r="N148" s="63">
        <v>0</v>
      </c>
    </row>
    <row r="149" spans="1:14" ht="45" customHeight="1">
      <c r="A149" s="10" t="s">
        <v>128</v>
      </c>
      <c r="B149" s="27"/>
      <c r="C149" s="40">
        <v>0</v>
      </c>
      <c r="D149" s="47">
        <v>0</v>
      </c>
      <c r="E149" s="49">
        <v>175</v>
      </c>
      <c r="F149" s="47">
        <v>0</v>
      </c>
      <c r="G149" s="47">
        <v>0</v>
      </c>
      <c r="H149" s="47">
        <v>0</v>
      </c>
      <c r="I149" s="47">
        <v>0</v>
      </c>
      <c r="J149" s="63">
        <v>0</v>
      </c>
      <c r="K149" s="40"/>
      <c r="L149" s="63">
        <v>0</v>
      </c>
      <c r="M149" s="40"/>
      <c r="N149" s="63">
        <v>0</v>
      </c>
    </row>
    <row r="150" spans="1:14" ht="45" customHeight="1">
      <c r="A150" s="10" t="s">
        <v>129</v>
      </c>
      <c r="B150" s="27"/>
      <c r="C150" s="40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9">
        <v>16</v>
      </c>
      <c r="K150" s="49"/>
      <c r="L150" s="63">
        <v>0</v>
      </c>
      <c r="M150" s="40"/>
      <c r="N150" s="63">
        <v>0</v>
      </c>
    </row>
    <row r="151" spans="1:14" ht="45" customHeight="1">
      <c r="A151" s="10" t="s">
        <v>130</v>
      </c>
      <c r="B151" s="27"/>
      <c r="C151" s="40">
        <v>0</v>
      </c>
      <c r="D151" s="47">
        <v>0</v>
      </c>
      <c r="E151" s="49">
        <v>34.7</v>
      </c>
      <c r="F151" s="47">
        <v>0</v>
      </c>
      <c r="G151" s="47">
        <v>0</v>
      </c>
      <c r="H151" s="47">
        <v>0</v>
      </c>
      <c r="I151" s="47">
        <v>0</v>
      </c>
      <c r="J151" s="63">
        <v>0</v>
      </c>
      <c r="K151" s="40"/>
      <c r="L151" s="63">
        <v>0</v>
      </c>
      <c r="M151" s="40"/>
      <c r="N151" s="63">
        <v>0</v>
      </c>
    </row>
    <row r="152" spans="1:14" ht="45" customHeight="1">
      <c r="A152" s="10" t="s">
        <v>115</v>
      </c>
      <c r="B152" s="27"/>
      <c r="C152" s="40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63">
        <v>0</v>
      </c>
      <c r="K152" s="40"/>
      <c r="L152" s="49">
        <v>55</v>
      </c>
      <c r="M152" s="49"/>
      <c r="N152" s="63">
        <v>0</v>
      </c>
    </row>
    <row r="153" spans="1:14" ht="45" customHeight="1">
      <c r="A153" s="10" t="s">
        <v>131</v>
      </c>
      <c r="B153" s="27"/>
      <c r="C153" s="40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9">
        <v>15.06</v>
      </c>
      <c r="K153" s="49"/>
      <c r="L153" s="63">
        <v>0</v>
      </c>
      <c r="M153" s="40"/>
      <c r="N153" s="63">
        <v>0</v>
      </c>
    </row>
    <row r="154" spans="1:14" ht="45" customHeight="1">
      <c r="A154" s="10" t="s">
        <v>132</v>
      </c>
      <c r="B154" s="27"/>
      <c r="C154" s="40">
        <v>0</v>
      </c>
      <c r="D154" s="47">
        <v>0</v>
      </c>
      <c r="E154" s="49">
        <v>10</v>
      </c>
      <c r="F154" s="47">
        <v>0</v>
      </c>
      <c r="G154" s="47">
        <v>0</v>
      </c>
      <c r="H154" s="47">
        <v>0</v>
      </c>
      <c r="I154" s="47">
        <v>0</v>
      </c>
      <c r="J154" s="63">
        <v>0</v>
      </c>
      <c r="K154" s="40"/>
      <c r="L154" s="63">
        <v>0</v>
      </c>
      <c r="M154" s="40"/>
      <c r="N154" s="63">
        <v>0</v>
      </c>
    </row>
    <row r="155" spans="1:14" ht="45" customHeight="1">
      <c r="A155" s="10" t="s">
        <v>133</v>
      </c>
      <c r="B155" s="27"/>
      <c r="C155" s="40">
        <v>0</v>
      </c>
      <c r="D155" s="47">
        <v>0</v>
      </c>
      <c r="E155" s="47">
        <v>0</v>
      </c>
      <c r="F155" s="47">
        <v>0</v>
      </c>
      <c r="G155" s="49">
        <v>4</v>
      </c>
      <c r="H155" s="47">
        <v>0</v>
      </c>
      <c r="I155" s="47">
        <v>0</v>
      </c>
      <c r="J155" s="63">
        <v>0</v>
      </c>
      <c r="K155" s="40"/>
      <c r="L155" s="63">
        <v>0</v>
      </c>
      <c r="M155" s="40"/>
      <c r="N155" s="63">
        <v>0</v>
      </c>
    </row>
    <row r="156" spans="1:14" ht="45" customHeight="1">
      <c r="A156" s="10" t="s">
        <v>134</v>
      </c>
      <c r="B156" s="27"/>
      <c r="C156" s="40">
        <v>0</v>
      </c>
      <c r="D156" s="47">
        <v>0</v>
      </c>
      <c r="E156" s="47">
        <v>0</v>
      </c>
      <c r="F156" s="47">
        <v>0</v>
      </c>
      <c r="G156" s="49">
        <v>59.5</v>
      </c>
      <c r="H156" s="47">
        <v>0</v>
      </c>
      <c r="I156" s="47">
        <v>0</v>
      </c>
      <c r="J156" s="63">
        <v>0</v>
      </c>
      <c r="K156" s="40"/>
      <c r="L156" s="63">
        <v>0</v>
      </c>
      <c r="M156" s="40"/>
      <c r="N156" s="63">
        <v>0</v>
      </c>
    </row>
    <row r="157" spans="1:14" ht="45" customHeight="1">
      <c r="A157" s="10" t="s">
        <v>102</v>
      </c>
      <c r="B157" s="27"/>
      <c r="C157" s="40">
        <v>0</v>
      </c>
      <c r="D157" s="47">
        <v>0</v>
      </c>
      <c r="E157" s="49">
        <v>2</v>
      </c>
      <c r="F157" s="47">
        <v>0</v>
      </c>
      <c r="G157" s="47">
        <v>0</v>
      </c>
      <c r="H157" s="47">
        <v>0</v>
      </c>
      <c r="I157" s="47">
        <v>0</v>
      </c>
      <c r="J157" s="63">
        <v>0</v>
      </c>
      <c r="K157" s="40"/>
      <c r="L157" s="63">
        <v>0</v>
      </c>
      <c r="M157" s="40"/>
      <c r="N157" s="63">
        <v>0</v>
      </c>
    </row>
    <row r="158" spans="1:14" ht="45" customHeight="1">
      <c r="A158" s="10" t="s">
        <v>135</v>
      </c>
      <c r="B158" s="27"/>
      <c r="C158" s="40">
        <v>0</v>
      </c>
      <c r="D158" s="47">
        <v>0</v>
      </c>
      <c r="E158" s="49">
        <v>2</v>
      </c>
      <c r="F158" s="47">
        <v>0</v>
      </c>
      <c r="G158" s="47">
        <v>0</v>
      </c>
      <c r="H158" s="47">
        <v>0</v>
      </c>
      <c r="I158" s="47">
        <v>0</v>
      </c>
      <c r="J158" s="63">
        <v>0</v>
      </c>
      <c r="K158" s="40"/>
      <c r="L158" s="63">
        <v>0</v>
      </c>
      <c r="M158" s="40"/>
      <c r="N158" s="63">
        <v>0</v>
      </c>
    </row>
    <row r="159" spans="1:14" ht="45" customHeight="1">
      <c r="A159" s="10" t="s">
        <v>136</v>
      </c>
      <c r="B159" s="27"/>
      <c r="C159" s="40">
        <v>0</v>
      </c>
      <c r="D159" s="47">
        <v>0</v>
      </c>
      <c r="E159" s="49">
        <v>2</v>
      </c>
      <c r="F159" s="47">
        <v>0</v>
      </c>
      <c r="G159" s="47">
        <v>0</v>
      </c>
      <c r="H159" s="47">
        <v>0</v>
      </c>
      <c r="I159" s="47">
        <v>0</v>
      </c>
      <c r="J159" s="63">
        <v>0</v>
      </c>
      <c r="K159" s="40"/>
      <c r="L159" s="63">
        <v>0</v>
      </c>
      <c r="M159" s="40"/>
      <c r="N159" s="63">
        <v>0</v>
      </c>
    </row>
    <row r="160" spans="1:14" ht="45" customHeight="1">
      <c r="A160" s="10" t="s">
        <v>137</v>
      </c>
      <c r="B160" s="27"/>
      <c r="C160" s="40">
        <v>0</v>
      </c>
      <c r="D160" s="47">
        <v>0</v>
      </c>
      <c r="E160" s="49">
        <v>2</v>
      </c>
      <c r="F160" s="47">
        <v>0</v>
      </c>
      <c r="G160" s="47">
        <v>0</v>
      </c>
      <c r="H160" s="47">
        <v>0</v>
      </c>
      <c r="I160" s="47">
        <v>0</v>
      </c>
      <c r="J160" s="63">
        <v>0</v>
      </c>
      <c r="K160" s="40"/>
      <c r="L160" s="63">
        <v>0</v>
      </c>
      <c r="M160" s="40"/>
      <c r="N160" s="63">
        <v>0</v>
      </c>
    </row>
    <row r="161" spans="1:14" ht="45" customHeight="1">
      <c r="A161" s="10" t="s">
        <v>138</v>
      </c>
      <c r="B161" s="27"/>
      <c r="C161" s="40">
        <v>0</v>
      </c>
      <c r="D161" s="47">
        <v>0</v>
      </c>
      <c r="E161" s="47">
        <v>0</v>
      </c>
      <c r="F161" s="47">
        <v>0</v>
      </c>
      <c r="G161" s="49">
        <v>1</v>
      </c>
      <c r="H161" s="47">
        <v>0</v>
      </c>
      <c r="I161" s="47">
        <v>0</v>
      </c>
      <c r="J161" s="63">
        <v>0</v>
      </c>
      <c r="K161" s="40"/>
      <c r="L161" s="63">
        <v>0</v>
      </c>
      <c r="M161" s="40"/>
      <c r="N161" s="63">
        <v>0</v>
      </c>
    </row>
    <row r="162" spans="1:14" ht="45" customHeight="1">
      <c r="A162" s="10" t="s">
        <v>139</v>
      </c>
      <c r="B162" s="27"/>
      <c r="C162" s="40">
        <v>0</v>
      </c>
      <c r="D162" s="47">
        <v>0</v>
      </c>
      <c r="E162" s="49">
        <v>2</v>
      </c>
      <c r="F162" s="47">
        <v>0</v>
      </c>
      <c r="G162" s="47">
        <v>0</v>
      </c>
      <c r="H162" s="47">
        <v>0</v>
      </c>
      <c r="I162" s="47">
        <v>0</v>
      </c>
      <c r="J162" s="63">
        <v>0</v>
      </c>
      <c r="K162" s="40"/>
      <c r="L162" s="63">
        <v>0</v>
      </c>
      <c r="M162" s="40"/>
      <c r="N162" s="63">
        <v>0</v>
      </c>
    </row>
    <row r="163" spans="1:14" ht="45" customHeight="1">
      <c r="A163" s="10" t="s">
        <v>140</v>
      </c>
      <c r="B163" s="27"/>
      <c r="C163" s="40">
        <v>0</v>
      </c>
      <c r="D163" s="47">
        <v>0</v>
      </c>
      <c r="E163" s="49">
        <v>5</v>
      </c>
      <c r="F163" s="47">
        <v>0</v>
      </c>
      <c r="G163" s="47">
        <v>0</v>
      </c>
      <c r="H163" s="47">
        <v>0</v>
      </c>
      <c r="I163" s="47">
        <v>0</v>
      </c>
      <c r="J163" s="63">
        <v>0</v>
      </c>
      <c r="K163" s="40"/>
      <c r="L163" s="63">
        <v>0</v>
      </c>
      <c r="M163" s="40"/>
      <c r="N163" s="63">
        <v>0</v>
      </c>
    </row>
    <row r="164" spans="1:14" ht="45" customHeight="1">
      <c r="A164" s="10" t="s">
        <v>141</v>
      </c>
      <c r="B164" s="27"/>
      <c r="C164" s="40">
        <v>0</v>
      </c>
      <c r="D164" s="49">
        <v>63440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63">
        <v>0</v>
      </c>
      <c r="K164" s="40"/>
      <c r="L164" s="63">
        <v>0</v>
      </c>
      <c r="M164" s="40"/>
      <c r="N164" s="63">
        <v>0</v>
      </c>
    </row>
    <row r="165" spans="1:14" ht="45" customHeight="1">
      <c r="A165" s="10" t="s">
        <v>142</v>
      </c>
      <c r="B165" s="27"/>
      <c r="C165" s="40">
        <v>0</v>
      </c>
      <c r="D165" s="49">
        <v>44300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63">
        <v>0</v>
      </c>
      <c r="K165" s="40"/>
      <c r="L165" s="63">
        <v>0</v>
      </c>
      <c r="M165" s="40"/>
      <c r="N165" s="63">
        <v>0</v>
      </c>
    </row>
    <row r="166" spans="1:14" ht="45" customHeight="1">
      <c r="A166" s="10" t="s">
        <v>143</v>
      </c>
      <c r="B166" s="27"/>
      <c r="C166" s="40">
        <v>0</v>
      </c>
      <c r="D166" s="49">
        <v>73400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63">
        <v>0</v>
      </c>
      <c r="K166" s="40"/>
      <c r="L166" s="63">
        <v>0</v>
      </c>
      <c r="M166" s="40"/>
      <c r="N166" s="63">
        <v>0</v>
      </c>
    </row>
    <row r="167" spans="1:14" ht="45" customHeight="1">
      <c r="A167" s="10" t="s">
        <v>144</v>
      </c>
      <c r="B167" s="27"/>
      <c r="C167" s="40">
        <v>0</v>
      </c>
      <c r="D167" s="49">
        <v>21000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63">
        <v>0</v>
      </c>
      <c r="K167" s="40"/>
      <c r="L167" s="63">
        <v>0</v>
      </c>
      <c r="M167" s="40"/>
      <c r="N167" s="63">
        <v>0</v>
      </c>
    </row>
    <row r="168" spans="1:14" ht="45" customHeight="1">
      <c r="A168" s="10" t="s">
        <v>145</v>
      </c>
      <c r="B168" s="27"/>
      <c r="C168" s="40">
        <v>0</v>
      </c>
      <c r="D168" s="49">
        <v>69040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63">
        <v>0</v>
      </c>
      <c r="K168" s="40"/>
      <c r="L168" s="63">
        <v>0</v>
      </c>
      <c r="M168" s="40"/>
      <c r="N168" s="63">
        <v>0</v>
      </c>
    </row>
    <row r="169" spans="1:14" ht="45" customHeight="1">
      <c r="A169" s="10" t="s">
        <v>146</v>
      </c>
      <c r="B169" s="27"/>
      <c r="C169" s="40">
        <v>0</v>
      </c>
      <c r="D169" s="49">
        <v>30000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63">
        <v>0</v>
      </c>
      <c r="K169" s="40"/>
      <c r="L169" s="63">
        <v>0</v>
      </c>
      <c r="M169" s="40"/>
      <c r="N169" s="63">
        <v>0</v>
      </c>
    </row>
    <row r="170" spans="1:14" ht="45" customHeight="1">
      <c r="A170" s="10" t="s">
        <v>147</v>
      </c>
      <c r="B170" s="27"/>
      <c r="C170" s="40">
        <v>0</v>
      </c>
      <c r="D170" s="49">
        <v>41280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63">
        <v>0</v>
      </c>
      <c r="K170" s="40"/>
      <c r="L170" s="63">
        <v>0</v>
      </c>
      <c r="M170" s="40"/>
      <c r="N170" s="63">
        <v>0</v>
      </c>
    </row>
    <row r="171" spans="1:14" ht="45" customHeight="1">
      <c r="A171" s="10" t="s">
        <v>148</v>
      </c>
      <c r="B171" s="27"/>
      <c r="C171" s="40">
        <v>0</v>
      </c>
      <c r="D171" s="49">
        <v>28480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63">
        <v>0</v>
      </c>
      <c r="K171" s="40"/>
      <c r="L171" s="63">
        <v>0</v>
      </c>
      <c r="M171" s="40"/>
      <c r="N171" s="63">
        <v>0</v>
      </c>
    </row>
    <row r="172" spans="1:14" ht="45" customHeight="1">
      <c r="A172" s="10" t="s">
        <v>149</v>
      </c>
      <c r="B172" s="27"/>
      <c r="C172" s="40">
        <v>0</v>
      </c>
      <c r="D172" s="49">
        <v>12000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63">
        <v>0</v>
      </c>
      <c r="K172" s="40"/>
      <c r="L172" s="63">
        <v>0</v>
      </c>
      <c r="M172" s="40"/>
      <c r="N172" s="63">
        <v>0</v>
      </c>
    </row>
    <row r="173" spans="1:14" ht="45" customHeight="1">
      <c r="A173" s="10" t="s">
        <v>150</v>
      </c>
      <c r="B173" s="27"/>
      <c r="C173" s="40">
        <v>0</v>
      </c>
      <c r="D173" s="49">
        <v>61200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63">
        <v>0</v>
      </c>
      <c r="K173" s="40"/>
      <c r="L173" s="63">
        <v>0</v>
      </c>
      <c r="M173" s="40"/>
      <c r="N173" s="63">
        <v>0</v>
      </c>
    </row>
    <row r="174" spans="1:14" ht="45" customHeight="1">
      <c r="A174" s="10" t="s">
        <v>151</v>
      </c>
      <c r="B174" s="27"/>
      <c r="C174" s="40">
        <v>0</v>
      </c>
      <c r="D174" s="49">
        <v>35920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63">
        <v>0</v>
      </c>
      <c r="K174" s="40"/>
      <c r="L174" s="63">
        <v>0</v>
      </c>
      <c r="M174" s="40"/>
      <c r="N174" s="63">
        <v>0</v>
      </c>
    </row>
    <row r="175" spans="1:14" ht="45" customHeight="1">
      <c r="A175" s="10" t="s">
        <v>152</v>
      </c>
      <c r="B175" s="27"/>
      <c r="C175" s="40">
        <v>0</v>
      </c>
      <c r="D175" s="49">
        <v>34000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63">
        <v>0</v>
      </c>
      <c r="K175" s="40"/>
      <c r="L175" s="63">
        <v>0</v>
      </c>
      <c r="M175" s="40"/>
      <c r="N175" s="63">
        <v>0</v>
      </c>
    </row>
    <row r="176" spans="1:14" ht="45" customHeight="1">
      <c r="A176" s="10" t="s">
        <v>153</v>
      </c>
      <c r="B176" s="27"/>
      <c r="C176" s="40">
        <v>0</v>
      </c>
      <c r="D176" s="49">
        <v>34800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63">
        <v>0</v>
      </c>
      <c r="K176" s="40"/>
      <c r="L176" s="63">
        <v>0</v>
      </c>
      <c r="M176" s="40"/>
      <c r="N176" s="63">
        <v>0</v>
      </c>
    </row>
    <row r="177" spans="1:14" ht="45" customHeight="1">
      <c r="A177" s="10" t="s">
        <v>154</v>
      </c>
      <c r="B177" s="27"/>
      <c r="C177" s="40">
        <v>0</v>
      </c>
      <c r="D177" s="49">
        <v>16800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63">
        <v>0</v>
      </c>
      <c r="K177" s="40"/>
      <c r="L177" s="63">
        <v>0</v>
      </c>
      <c r="M177" s="40"/>
      <c r="N177" s="63">
        <v>0</v>
      </c>
    </row>
    <row r="178" spans="1:14" ht="45" customHeight="1">
      <c r="A178" s="10" t="s">
        <v>155</v>
      </c>
      <c r="B178" s="27"/>
      <c r="C178" s="40">
        <v>0</v>
      </c>
      <c r="D178" s="49">
        <v>7000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63">
        <v>0</v>
      </c>
      <c r="K178" s="40"/>
      <c r="L178" s="63">
        <v>0</v>
      </c>
      <c r="M178" s="40"/>
      <c r="N178" s="63">
        <v>0</v>
      </c>
    </row>
    <row r="179" spans="1:14" ht="45" customHeight="1">
      <c r="A179" s="10" t="s">
        <v>156</v>
      </c>
      <c r="B179" s="27"/>
      <c r="C179" s="40">
        <v>0</v>
      </c>
      <c r="D179" s="49">
        <v>12000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63">
        <v>0</v>
      </c>
      <c r="K179" s="40"/>
      <c r="L179" s="63">
        <v>0</v>
      </c>
      <c r="M179" s="40"/>
      <c r="N179" s="63">
        <v>0</v>
      </c>
    </row>
    <row r="180" spans="1:14" ht="45" customHeight="1">
      <c r="A180" s="10" t="s">
        <v>157</v>
      </c>
      <c r="B180" s="27"/>
      <c r="C180" s="40">
        <v>0</v>
      </c>
      <c r="D180" s="49">
        <v>10000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63">
        <v>0</v>
      </c>
      <c r="K180" s="40"/>
      <c r="L180" s="63">
        <v>0</v>
      </c>
      <c r="M180" s="40"/>
      <c r="N180" s="63">
        <v>0</v>
      </c>
    </row>
    <row r="181" spans="1:14" ht="45" customHeight="1">
      <c r="A181" s="10" t="s">
        <v>158</v>
      </c>
      <c r="B181" s="27"/>
      <c r="C181" s="40">
        <v>0</v>
      </c>
      <c r="D181" s="49">
        <v>43800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63">
        <v>0</v>
      </c>
      <c r="K181" s="40"/>
      <c r="L181" s="63">
        <v>0</v>
      </c>
      <c r="M181" s="40"/>
      <c r="N181" s="63">
        <v>0</v>
      </c>
    </row>
    <row r="182" spans="1:14" ht="45" customHeight="1">
      <c r="A182" s="10" t="s">
        <v>159</v>
      </c>
      <c r="B182" s="27"/>
      <c r="C182" s="40">
        <v>0</v>
      </c>
      <c r="D182" s="49">
        <v>6000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63">
        <v>0</v>
      </c>
      <c r="K182" s="40"/>
      <c r="L182" s="63">
        <v>0</v>
      </c>
      <c r="M182" s="40"/>
      <c r="N182" s="63">
        <v>0</v>
      </c>
    </row>
    <row r="183" spans="1:14" ht="45" customHeight="1">
      <c r="A183" s="10" t="s">
        <v>160</v>
      </c>
      <c r="B183" s="27"/>
      <c r="C183" s="40">
        <v>0</v>
      </c>
      <c r="D183" s="49">
        <v>60400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63">
        <v>0</v>
      </c>
      <c r="K183" s="40"/>
      <c r="L183" s="63">
        <v>0</v>
      </c>
      <c r="M183" s="40"/>
      <c r="N183" s="63">
        <v>0</v>
      </c>
    </row>
    <row r="184" spans="1:14" ht="45" customHeight="1">
      <c r="A184" s="10" t="s">
        <v>161</v>
      </c>
      <c r="B184" s="27"/>
      <c r="C184" s="40">
        <v>0</v>
      </c>
      <c r="D184" s="49">
        <v>18600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63">
        <v>0</v>
      </c>
      <c r="K184" s="40"/>
      <c r="L184" s="63">
        <v>0</v>
      </c>
      <c r="M184" s="40"/>
      <c r="N184" s="63">
        <v>0</v>
      </c>
    </row>
    <row r="185" spans="1:14" ht="45" customHeight="1">
      <c r="A185" s="10" t="s">
        <v>162</v>
      </c>
      <c r="B185" s="27"/>
      <c r="C185" s="40">
        <v>0</v>
      </c>
      <c r="D185" s="49">
        <v>26112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63">
        <v>0</v>
      </c>
      <c r="K185" s="40"/>
      <c r="L185" s="63">
        <v>0</v>
      </c>
      <c r="M185" s="40"/>
      <c r="N185" s="63">
        <v>0</v>
      </c>
    </row>
    <row r="186" spans="1:14" ht="45" customHeight="1">
      <c r="A186" s="10" t="s">
        <v>163</v>
      </c>
      <c r="B186" s="27"/>
      <c r="C186" s="40">
        <v>0</v>
      </c>
      <c r="D186" s="49">
        <v>20380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63">
        <v>0</v>
      </c>
      <c r="K186" s="40"/>
      <c r="L186" s="63">
        <v>0</v>
      </c>
      <c r="M186" s="40"/>
      <c r="N186" s="63">
        <v>0</v>
      </c>
    </row>
    <row r="187" spans="1:14" ht="45" customHeight="1">
      <c r="A187" s="10" t="s">
        <v>164</v>
      </c>
      <c r="B187" s="27"/>
      <c r="C187" s="40">
        <v>0</v>
      </c>
      <c r="D187" s="49">
        <v>11800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63">
        <v>0</v>
      </c>
      <c r="K187" s="40"/>
      <c r="L187" s="63">
        <v>0</v>
      </c>
      <c r="M187" s="40"/>
      <c r="N187" s="63">
        <v>0</v>
      </c>
    </row>
    <row r="188" spans="1:14" ht="45" customHeight="1">
      <c r="A188" s="10" t="s">
        <v>165</v>
      </c>
      <c r="B188" s="27"/>
      <c r="C188" s="40">
        <v>0</v>
      </c>
      <c r="D188" s="50">
        <f>9500+19400</f>
        <v>28900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63">
        <v>0</v>
      </c>
      <c r="K188" s="40"/>
      <c r="L188" s="63">
        <v>0</v>
      </c>
      <c r="M188" s="40"/>
      <c r="N188" s="63">
        <v>0</v>
      </c>
    </row>
    <row r="189" spans="1:14" ht="45" customHeight="1">
      <c r="A189" s="10" t="s">
        <v>166</v>
      </c>
      <c r="B189" s="27"/>
      <c r="C189" s="40">
        <v>0</v>
      </c>
      <c r="D189" s="50">
        <v>22000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63">
        <v>0</v>
      </c>
      <c r="K189" s="40"/>
      <c r="L189" s="63">
        <v>0</v>
      </c>
      <c r="M189" s="40"/>
      <c r="N189" s="63">
        <v>0</v>
      </c>
    </row>
    <row r="190" spans="1:14" ht="45" customHeight="1">
      <c r="A190" s="10" t="s">
        <v>167</v>
      </c>
      <c r="B190" s="27"/>
      <c r="C190" s="40">
        <v>0</v>
      </c>
      <c r="D190" s="50">
        <v>14000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63">
        <v>0</v>
      </c>
      <c r="K190" s="40"/>
      <c r="L190" s="63">
        <v>0</v>
      </c>
      <c r="M190" s="40"/>
      <c r="N190" s="63">
        <v>0</v>
      </c>
    </row>
    <row r="191" spans="1:14" ht="45" customHeight="1">
      <c r="A191" s="10" t="s">
        <v>168</v>
      </c>
      <c r="B191" s="27"/>
      <c r="C191" s="40">
        <v>0</v>
      </c>
      <c r="D191" s="50">
        <v>500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63">
        <v>0</v>
      </c>
      <c r="K191" s="40"/>
      <c r="L191" s="63">
        <v>0</v>
      </c>
      <c r="M191" s="40"/>
      <c r="N191" s="63">
        <v>0</v>
      </c>
    </row>
    <row r="192" spans="1:14" ht="45" customHeight="1">
      <c r="A192" s="10" t="s">
        <v>169</v>
      </c>
      <c r="B192" s="27"/>
      <c r="C192" s="40">
        <v>0</v>
      </c>
      <c r="D192" s="48">
        <v>0</v>
      </c>
      <c r="E192" s="50">
        <v>5</v>
      </c>
      <c r="F192" s="47">
        <v>0</v>
      </c>
      <c r="G192" s="47">
        <v>0</v>
      </c>
      <c r="H192" s="47">
        <v>0</v>
      </c>
      <c r="I192" s="47">
        <v>0</v>
      </c>
      <c r="J192" s="63">
        <v>0</v>
      </c>
      <c r="K192" s="40"/>
      <c r="L192" s="63">
        <v>0</v>
      </c>
      <c r="M192" s="40"/>
      <c r="N192" s="63">
        <v>0</v>
      </c>
    </row>
    <row r="193" spans="1:14" ht="45" customHeight="1">
      <c r="A193" s="10" t="s">
        <v>170</v>
      </c>
      <c r="B193" s="27"/>
      <c r="C193" s="40">
        <v>0</v>
      </c>
      <c r="D193" s="48">
        <v>0</v>
      </c>
      <c r="E193" s="50">
        <v>10</v>
      </c>
      <c r="F193" s="47">
        <v>0</v>
      </c>
      <c r="G193" s="47">
        <v>0</v>
      </c>
      <c r="H193" s="47">
        <v>0</v>
      </c>
      <c r="I193" s="47">
        <v>0</v>
      </c>
      <c r="J193" s="63">
        <v>0</v>
      </c>
      <c r="K193" s="40"/>
      <c r="L193" s="63">
        <v>0</v>
      </c>
      <c r="M193" s="40"/>
      <c r="N193" s="63">
        <v>0</v>
      </c>
    </row>
    <row r="194" spans="1:14" ht="45" customHeight="1">
      <c r="A194" s="10" t="s">
        <v>171</v>
      </c>
      <c r="B194" s="27"/>
      <c r="C194" s="40">
        <v>0</v>
      </c>
      <c r="D194" s="48">
        <v>0</v>
      </c>
      <c r="E194" s="50">
        <v>10</v>
      </c>
      <c r="F194" s="47">
        <v>0</v>
      </c>
      <c r="G194" s="47">
        <v>0</v>
      </c>
      <c r="H194" s="47">
        <v>0</v>
      </c>
      <c r="I194" s="47">
        <v>0</v>
      </c>
      <c r="J194" s="63">
        <v>0</v>
      </c>
      <c r="K194" s="40"/>
      <c r="L194" s="63">
        <v>0</v>
      </c>
      <c r="M194" s="40"/>
      <c r="N194" s="63">
        <v>0</v>
      </c>
    </row>
    <row r="195" spans="1:14" ht="45" customHeight="1">
      <c r="A195" s="15" t="s">
        <v>172</v>
      </c>
      <c r="B195" s="32"/>
      <c r="C195" s="42">
        <v>0</v>
      </c>
      <c r="D195" s="51">
        <v>0</v>
      </c>
      <c r="E195" s="54">
        <v>110</v>
      </c>
      <c r="F195" s="56">
        <v>0</v>
      </c>
      <c r="G195" s="56">
        <v>0</v>
      </c>
      <c r="H195" s="56">
        <v>0</v>
      </c>
      <c r="I195" s="56">
        <v>0</v>
      </c>
      <c r="J195" s="63">
        <v>0</v>
      </c>
      <c r="K195" s="40"/>
      <c r="L195" s="63">
        <v>0</v>
      </c>
      <c r="M195" s="40"/>
      <c r="N195" s="63">
        <v>0</v>
      </c>
    </row>
    <row r="196" spans="1:14" ht="33.6" customHeight="1">
      <c r="A196" s="10" t="s">
        <v>173</v>
      </c>
      <c r="B196" s="27"/>
      <c r="C196" s="40">
        <v>0</v>
      </c>
      <c r="D196" s="47">
        <v>0</v>
      </c>
      <c r="E196" s="47">
        <v>0</v>
      </c>
      <c r="F196" s="47">
        <v>0</v>
      </c>
      <c r="G196" s="50">
        <v>952.93</v>
      </c>
      <c r="H196" s="47">
        <v>0</v>
      </c>
      <c r="I196" s="47">
        <v>0</v>
      </c>
      <c r="J196" s="63">
        <v>0</v>
      </c>
      <c r="K196" s="40"/>
      <c r="L196" s="63">
        <v>0</v>
      </c>
      <c r="M196" s="40"/>
      <c r="N196" s="63">
        <v>0</v>
      </c>
    </row>
    <row r="197" spans="1:14" ht="33.6" customHeight="1">
      <c r="A197" s="10" t="s">
        <v>174</v>
      </c>
      <c r="B197" s="27"/>
      <c r="C197" s="40">
        <v>0</v>
      </c>
      <c r="D197" s="47">
        <v>0</v>
      </c>
      <c r="E197" s="47">
        <v>0</v>
      </c>
      <c r="F197" s="47">
        <v>0</v>
      </c>
      <c r="G197" s="57">
        <v>866.51</v>
      </c>
      <c r="H197" s="47">
        <v>0</v>
      </c>
      <c r="I197" s="47">
        <v>0</v>
      </c>
      <c r="J197" s="63">
        <v>0</v>
      </c>
      <c r="K197" s="40"/>
      <c r="L197" s="63">
        <v>0</v>
      </c>
      <c r="M197" s="40"/>
      <c r="N197" s="63">
        <v>0</v>
      </c>
    </row>
    <row r="198" spans="1:14" ht="33.6" customHeight="1">
      <c r="A198" s="10" t="s">
        <v>175</v>
      </c>
      <c r="B198" s="27"/>
      <c r="C198" s="40">
        <v>0</v>
      </c>
      <c r="D198" s="47">
        <v>0</v>
      </c>
      <c r="E198" s="47">
        <v>0</v>
      </c>
      <c r="F198" s="47">
        <v>0</v>
      </c>
      <c r="G198" s="58">
        <v>126.58</v>
      </c>
      <c r="H198" s="47">
        <v>0</v>
      </c>
      <c r="I198" s="47">
        <v>0</v>
      </c>
      <c r="J198" s="63">
        <v>0</v>
      </c>
      <c r="K198" s="40"/>
      <c r="L198" s="63">
        <v>0</v>
      </c>
      <c r="M198" s="40"/>
      <c r="N198" s="63">
        <v>0</v>
      </c>
    </row>
    <row r="199" spans="1:14" ht="33.6" customHeight="1">
      <c r="A199" s="10" t="s">
        <v>176</v>
      </c>
      <c r="B199" s="27"/>
      <c r="C199" s="40">
        <v>0</v>
      </c>
      <c r="D199" s="47">
        <v>0</v>
      </c>
      <c r="E199" s="47">
        <v>0</v>
      </c>
      <c r="F199" s="47">
        <v>0</v>
      </c>
      <c r="G199" s="49">
        <v>229.98</v>
      </c>
      <c r="H199" s="47">
        <v>0</v>
      </c>
      <c r="I199" s="47">
        <v>0</v>
      </c>
      <c r="J199" s="63">
        <v>0</v>
      </c>
      <c r="K199" s="40"/>
      <c r="L199" s="63">
        <v>0</v>
      </c>
      <c r="M199" s="40"/>
      <c r="N199" s="63">
        <v>0</v>
      </c>
    </row>
    <row r="200" spans="1:14" ht="33.6" customHeight="1">
      <c r="A200" s="10" t="s">
        <v>177</v>
      </c>
      <c r="B200" s="27"/>
      <c r="C200" s="40">
        <v>0</v>
      </c>
      <c r="D200" s="47">
        <v>0</v>
      </c>
      <c r="E200" s="47">
        <v>0</v>
      </c>
      <c r="F200" s="47">
        <v>0</v>
      </c>
      <c r="G200" s="49">
        <v>973.27</v>
      </c>
      <c r="H200" s="47">
        <v>0</v>
      </c>
      <c r="I200" s="47">
        <v>0</v>
      </c>
      <c r="J200" s="63">
        <v>0</v>
      </c>
      <c r="K200" s="40"/>
      <c r="L200" s="63">
        <v>0</v>
      </c>
      <c r="M200" s="40"/>
      <c r="N200" s="63">
        <v>0</v>
      </c>
    </row>
    <row r="201" spans="1:14" ht="33.6" customHeight="1">
      <c r="A201" s="10" t="s">
        <v>178</v>
      </c>
      <c r="B201" s="27"/>
      <c r="C201" s="40">
        <v>0</v>
      </c>
      <c r="D201" s="47">
        <v>0</v>
      </c>
      <c r="E201" s="47">
        <v>0</v>
      </c>
      <c r="F201" s="47">
        <v>0</v>
      </c>
      <c r="G201" s="49">
        <v>1880.26</v>
      </c>
      <c r="H201" s="47">
        <v>0</v>
      </c>
      <c r="I201" s="47">
        <v>0</v>
      </c>
      <c r="J201" s="63">
        <v>0</v>
      </c>
      <c r="K201" s="40"/>
      <c r="L201" s="63">
        <v>0</v>
      </c>
      <c r="M201" s="40"/>
      <c r="N201" s="63">
        <v>0</v>
      </c>
    </row>
    <row r="202" spans="1:14" ht="33.6" customHeight="1">
      <c r="A202" s="10" t="s">
        <v>179</v>
      </c>
      <c r="B202" s="27"/>
      <c r="C202" s="40">
        <v>0</v>
      </c>
      <c r="D202" s="47">
        <v>0</v>
      </c>
      <c r="E202" s="47">
        <v>0</v>
      </c>
      <c r="F202" s="47">
        <v>0</v>
      </c>
      <c r="G202" s="49">
        <v>1010.96</v>
      </c>
      <c r="H202" s="47">
        <v>0</v>
      </c>
      <c r="I202" s="47">
        <v>0</v>
      </c>
      <c r="J202" s="63">
        <v>0</v>
      </c>
      <c r="K202" s="40"/>
      <c r="L202" s="63">
        <v>0</v>
      </c>
      <c r="M202" s="40"/>
      <c r="N202" s="63">
        <v>0</v>
      </c>
    </row>
    <row r="203" spans="1:14" ht="33.6" customHeight="1">
      <c r="A203" s="13" t="s">
        <v>180</v>
      </c>
      <c r="B203" s="30"/>
      <c r="C203" s="40">
        <v>0</v>
      </c>
      <c r="D203" s="47">
        <v>0</v>
      </c>
      <c r="E203" s="47">
        <v>0</v>
      </c>
      <c r="F203" s="47">
        <v>0</v>
      </c>
      <c r="G203" s="57">
        <v>2531.58</v>
      </c>
      <c r="H203" s="47">
        <v>0</v>
      </c>
      <c r="I203" s="47">
        <v>0</v>
      </c>
      <c r="J203" s="63">
        <v>0</v>
      </c>
      <c r="K203" s="40"/>
      <c r="L203" s="63">
        <v>0</v>
      </c>
      <c r="M203" s="40"/>
      <c r="N203" s="63">
        <v>0</v>
      </c>
    </row>
    <row r="204" spans="1:14" ht="33.6" customHeight="1">
      <c r="A204" s="13" t="s">
        <v>181</v>
      </c>
      <c r="B204" s="30"/>
      <c r="C204" s="40">
        <v>0</v>
      </c>
      <c r="D204" s="47">
        <v>0</v>
      </c>
      <c r="E204" s="47">
        <v>0</v>
      </c>
      <c r="F204" s="47">
        <v>0</v>
      </c>
      <c r="G204" s="50">
        <f>6615.96+743.25</f>
        <v>7359.21</v>
      </c>
      <c r="H204" s="47">
        <v>0</v>
      </c>
      <c r="I204" s="47">
        <v>0</v>
      </c>
      <c r="J204" s="63">
        <v>0</v>
      </c>
      <c r="K204" s="40"/>
      <c r="L204" s="63">
        <v>0</v>
      </c>
      <c r="M204" s="40"/>
      <c r="N204" s="63">
        <v>0</v>
      </c>
    </row>
    <row r="205" spans="1:14" ht="33.6" customHeight="1">
      <c r="A205" s="13" t="s">
        <v>182</v>
      </c>
      <c r="B205" s="30"/>
      <c r="C205" s="40">
        <v>0</v>
      </c>
      <c r="D205" s="47">
        <v>0</v>
      </c>
      <c r="E205" s="47">
        <v>0</v>
      </c>
      <c r="F205" s="47">
        <v>0</v>
      </c>
      <c r="G205" s="50">
        <f>1295.05+716.09+641+1077.85</f>
        <v>3729.99</v>
      </c>
      <c r="H205" s="47">
        <v>0</v>
      </c>
      <c r="I205" s="47">
        <v>0</v>
      </c>
      <c r="J205" s="63">
        <v>0</v>
      </c>
      <c r="K205" s="40"/>
      <c r="L205" s="63">
        <v>0</v>
      </c>
      <c r="M205" s="40"/>
      <c r="N205" s="63">
        <v>0</v>
      </c>
    </row>
    <row r="206" spans="1:14" ht="33.6" customHeight="1">
      <c r="A206" s="12" t="s">
        <v>183</v>
      </c>
      <c r="B206" s="29"/>
      <c r="C206" s="40">
        <v>0</v>
      </c>
      <c r="D206" s="47">
        <v>0</v>
      </c>
      <c r="E206" s="47">
        <v>0</v>
      </c>
      <c r="F206" s="47">
        <v>0</v>
      </c>
      <c r="G206" s="49">
        <v>5274.09</v>
      </c>
      <c r="H206" s="47">
        <v>0</v>
      </c>
      <c r="I206" s="47">
        <v>0</v>
      </c>
      <c r="J206" s="63">
        <v>0</v>
      </c>
      <c r="K206" s="40"/>
      <c r="L206" s="63">
        <v>0</v>
      </c>
      <c r="M206" s="40"/>
      <c r="N206" s="63">
        <v>0</v>
      </c>
    </row>
    <row r="207" spans="1:14" ht="33.6" customHeight="1">
      <c r="A207" s="10" t="s">
        <v>184</v>
      </c>
      <c r="B207" s="27"/>
      <c r="C207" s="40">
        <v>0</v>
      </c>
      <c r="D207" s="47">
        <v>0</v>
      </c>
      <c r="E207" s="47">
        <v>0</v>
      </c>
      <c r="F207" s="47">
        <v>0</v>
      </c>
      <c r="G207" s="50">
        <v>3153.32</v>
      </c>
      <c r="H207" s="47">
        <v>0</v>
      </c>
      <c r="I207" s="47">
        <v>0</v>
      </c>
      <c r="J207" s="63">
        <v>0</v>
      </c>
      <c r="K207" s="40"/>
      <c r="L207" s="63">
        <v>0</v>
      </c>
      <c r="M207" s="40"/>
      <c r="N207" s="63">
        <v>0</v>
      </c>
    </row>
    <row r="208" spans="1:14" ht="33.6" customHeight="1">
      <c r="A208" s="13" t="s">
        <v>185</v>
      </c>
      <c r="B208" s="30"/>
      <c r="C208" s="40">
        <v>0</v>
      </c>
      <c r="D208" s="47">
        <v>0</v>
      </c>
      <c r="E208" s="47">
        <v>0</v>
      </c>
      <c r="F208" s="47">
        <v>0</v>
      </c>
      <c r="G208" s="57">
        <v>1087.03</v>
      </c>
      <c r="H208" s="47">
        <v>0</v>
      </c>
      <c r="I208" s="47">
        <v>0</v>
      </c>
      <c r="J208" s="63">
        <v>0</v>
      </c>
      <c r="K208" s="40"/>
      <c r="L208" s="63">
        <v>0</v>
      </c>
      <c r="M208" s="40"/>
      <c r="N208" s="63">
        <v>0</v>
      </c>
    </row>
    <row r="209" spans="1:14" ht="33.6" customHeight="1">
      <c r="A209" s="12" t="s">
        <v>186</v>
      </c>
      <c r="B209" s="29"/>
      <c r="C209" s="40">
        <v>0</v>
      </c>
      <c r="D209" s="47">
        <v>0</v>
      </c>
      <c r="E209" s="47">
        <v>0</v>
      </c>
      <c r="F209" s="47">
        <v>0</v>
      </c>
      <c r="G209" s="58">
        <v>307.18</v>
      </c>
      <c r="H209" s="47">
        <v>0</v>
      </c>
      <c r="I209" s="47">
        <v>0</v>
      </c>
      <c r="J209" s="63">
        <v>0</v>
      </c>
      <c r="K209" s="40"/>
      <c r="L209" s="63">
        <v>0</v>
      </c>
      <c r="M209" s="40"/>
      <c r="N209" s="63">
        <v>0</v>
      </c>
    </row>
    <row r="210" spans="1:14" ht="33.6" customHeight="1">
      <c r="A210" s="12" t="s">
        <v>187</v>
      </c>
      <c r="B210" s="29"/>
      <c r="C210" s="40">
        <v>0</v>
      </c>
      <c r="D210" s="47">
        <v>0</v>
      </c>
      <c r="E210" s="47">
        <v>0</v>
      </c>
      <c r="F210" s="47">
        <v>0</v>
      </c>
      <c r="G210" s="49">
        <v>256.1</v>
      </c>
      <c r="H210" s="47">
        <v>0</v>
      </c>
      <c r="I210" s="47">
        <v>0</v>
      </c>
      <c r="J210" s="63">
        <v>0</v>
      </c>
      <c r="K210" s="40"/>
      <c r="L210" s="63">
        <v>0</v>
      </c>
      <c r="M210" s="40"/>
      <c r="N210" s="63">
        <v>0</v>
      </c>
    </row>
    <row r="211" spans="1:14" ht="33.6" customHeight="1">
      <c r="A211" s="10" t="s">
        <v>188</v>
      </c>
      <c r="B211" s="27"/>
      <c r="C211" s="40">
        <v>0</v>
      </c>
      <c r="D211" s="47">
        <v>0</v>
      </c>
      <c r="E211" s="47">
        <v>0</v>
      </c>
      <c r="F211" s="47">
        <v>0</v>
      </c>
      <c r="G211" s="49">
        <v>556.4</v>
      </c>
      <c r="H211" s="47">
        <v>0</v>
      </c>
      <c r="I211" s="47">
        <v>0</v>
      </c>
      <c r="J211" s="63">
        <v>0</v>
      </c>
      <c r="K211" s="40"/>
      <c r="L211" s="63">
        <v>0</v>
      </c>
      <c r="M211" s="40"/>
      <c r="N211" s="63">
        <v>0</v>
      </c>
    </row>
    <row r="212" spans="1:14" ht="33.6" customHeight="1">
      <c r="A212" s="12" t="s">
        <v>189</v>
      </c>
      <c r="B212" s="29"/>
      <c r="C212" s="40">
        <v>0</v>
      </c>
      <c r="D212" s="47">
        <v>0</v>
      </c>
      <c r="E212" s="47">
        <v>0</v>
      </c>
      <c r="F212" s="47">
        <v>0</v>
      </c>
      <c r="G212" s="49">
        <v>803.5</v>
      </c>
      <c r="H212" s="47">
        <v>0</v>
      </c>
      <c r="I212" s="47">
        <v>0</v>
      </c>
      <c r="J212" s="63">
        <v>0</v>
      </c>
      <c r="K212" s="40"/>
      <c r="L212" s="63">
        <v>0</v>
      </c>
      <c r="M212" s="40"/>
      <c r="N212" s="63">
        <v>0</v>
      </c>
    </row>
    <row r="213" spans="1:14" ht="33.6" customHeight="1">
      <c r="A213" s="12" t="s">
        <v>190</v>
      </c>
      <c r="B213" s="29"/>
      <c r="C213" s="40">
        <v>0</v>
      </c>
      <c r="D213" s="47">
        <v>0</v>
      </c>
      <c r="E213" s="47">
        <v>0</v>
      </c>
      <c r="F213" s="47">
        <v>0</v>
      </c>
      <c r="G213" s="49">
        <v>929.9</v>
      </c>
      <c r="H213" s="47">
        <v>0</v>
      </c>
      <c r="I213" s="47">
        <v>0</v>
      </c>
      <c r="J213" s="63">
        <v>0</v>
      </c>
      <c r="K213" s="40"/>
      <c r="L213" s="63">
        <v>0</v>
      </c>
      <c r="M213" s="40"/>
      <c r="N213" s="63">
        <v>0</v>
      </c>
    </row>
    <row r="214" spans="1:14" ht="33.6" customHeight="1">
      <c r="A214" s="12" t="s">
        <v>191</v>
      </c>
      <c r="B214" s="29"/>
      <c r="C214" s="40">
        <v>0</v>
      </c>
      <c r="D214" s="47">
        <v>0</v>
      </c>
      <c r="E214" s="47">
        <v>0</v>
      </c>
      <c r="F214" s="47">
        <v>0</v>
      </c>
      <c r="G214" s="49">
        <v>1935.5</v>
      </c>
      <c r="H214" s="47">
        <v>0</v>
      </c>
      <c r="I214" s="47">
        <v>0</v>
      </c>
      <c r="J214" s="63">
        <v>0</v>
      </c>
      <c r="K214" s="40"/>
      <c r="L214" s="63">
        <v>0</v>
      </c>
      <c r="M214" s="40"/>
      <c r="N214" s="63">
        <v>0</v>
      </c>
    </row>
    <row r="215" spans="1:14" ht="33.6" customHeight="1">
      <c r="A215" s="12" t="s">
        <v>192</v>
      </c>
      <c r="B215" s="29"/>
      <c r="C215" s="40">
        <v>0</v>
      </c>
      <c r="D215" s="47">
        <v>0</v>
      </c>
      <c r="E215" s="47">
        <v>0</v>
      </c>
      <c r="F215" s="47">
        <v>0</v>
      </c>
      <c r="G215" s="49">
        <v>2023.9</v>
      </c>
      <c r="H215" s="47">
        <v>0</v>
      </c>
      <c r="I215" s="47">
        <v>0</v>
      </c>
      <c r="J215" s="63">
        <v>0</v>
      </c>
      <c r="K215" s="40"/>
      <c r="L215" s="63">
        <v>0</v>
      </c>
      <c r="M215" s="40"/>
      <c r="N215" s="63">
        <v>0</v>
      </c>
    </row>
    <row r="216" spans="1:14" ht="33.6" customHeight="1">
      <c r="A216" s="12" t="s">
        <v>193</v>
      </c>
      <c r="B216" s="29"/>
      <c r="C216" s="40">
        <v>0</v>
      </c>
      <c r="D216" s="47">
        <v>0</v>
      </c>
      <c r="E216" s="47">
        <v>0</v>
      </c>
      <c r="F216" s="47">
        <v>0</v>
      </c>
      <c r="G216" s="49">
        <v>1674.33</v>
      </c>
      <c r="H216" s="47">
        <v>0</v>
      </c>
      <c r="I216" s="47">
        <v>0</v>
      </c>
      <c r="J216" s="63">
        <v>0</v>
      </c>
      <c r="K216" s="40"/>
      <c r="L216" s="63">
        <v>0</v>
      </c>
      <c r="M216" s="40"/>
      <c r="N216" s="63">
        <v>0</v>
      </c>
    </row>
    <row r="217" spans="1:14" ht="33.6" customHeight="1">
      <c r="A217" s="12" t="s">
        <v>194</v>
      </c>
      <c r="B217" s="29"/>
      <c r="C217" s="40">
        <v>0</v>
      </c>
      <c r="D217" s="47">
        <v>0</v>
      </c>
      <c r="E217" s="47">
        <v>0</v>
      </c>
      <c r="F217" s="47">
        <v>0</v>
      </c>
      <c r="G217" s="49">
        <v>719.85</v>
      </c>
      <c r="H217" s="47">
        <v>0</v>
      </c>
      <c r="I217" s="47">
        <v>0</v>
      </c>
      <c r="J217" s="63">
        <v>0</v>
      </c>
      <c r="K217" s="40"/>
      <c r="L217" s="63">
        <v>0</v>
      </c>
      <c r="M217" s="40"/>
      <c r="N217" s="63">
        <v>0</v>
      </c>
    </row>
    <row r="218" spans="1:14" ht="33.6" customHeight="1">
      <c r="A218" s="12" t="s">
        <v>195</v>
      </c>
      <c r="B218" s="29"/>
      <c r="C218" s="40">
        <v>0</v>
      </c>
      <c r="D218" s="47">
        <v>0</v>
      </c>
      <c r="E218" s="47">
        <v>0</v>
      </c>
      <c r="F218" s="47">
        <v>0</v>
      </c>
      <c r="G218" s="49">
        <v>731.48</v>
      </c>
      <c r="H218" s="47">
        <v>0</v>
      </c>
      <c r="I218" s="47">
        <v>0</v>
      </c>
      <c r="J218" s="63">
        <v>0</v>
      </c>
      <c r="K218" s="40"/>
      <c r="L218" s="63">
        <v>0</v>
      </c>
      <c r="M218" s="40"/>
      <c r="N218" s="63">
        <v>0</v>
      </c>
    </row>
    <row r="219" spans="1:14" ht="33.6" customHeight="1">
      <c r="A219" s="12" t="s">
        <v>196</v>
      </c>
      <c r="B219" s="29"/>
      <c r="C219" s="40">
        <v>0</v>
      </c>
      <c r="D219" s="47">
        <v>0</v>
      </c>
      <c r="E219" s="47">
        <v>0</v>
      </c>
      <c r="F219" s="47">
        <v>0</v>
      </c>
      <c r="G219" s="49">
        <v>8237.88</v>
      </c>
      <c r="H219" s="47">
        <v>0</v>
      </c>
      <c r="I219" s="47">
        <v>0</v>
      </c>
      <c r="J219" s="63">
        <v>0</v>
      </c>
      <c r="K219" s="40"/>
      <c r="L219" s="63">
        <v>0</v>
      </c>
      <c r="M219" s="40"/>
      <c r="N219" s="63">
        <v>0</v>
      </c>
    </row>
    <row r="220" spans="1:14" ht="33.6" customHeight="1">
      <c r="A220" s="12" t="s">
        <v>197</v>
      </c>
      <c r="B220" s="29"/>
      <c r="C220" s="40">
        <v>0</v>
      </c>
      <c r="D220" s="47">
        <v>0</v>
      </c>
      <c r="E220" s="47">
        <v>0</v>
      </c>
      <c r="F220" s="47">
        <v>0</v>
      </c>
      <c r="G220" s="49">
        <v>3434.91</v>
      </c>
      <c r="H220" s="47">
        <v>0</v>
      </c>
      <c r="I220" s="47">
        <v>0</v>
      </c>
      <c r="J220" s="63">
        <v>0</v>
      </c>
      <c r="K220" s="40"/>
      <c r="L220" s="63">
        <v>0</v>
      </c>
      <c r="M220" s="40"/>
      <c r="N220" s="63">
        <v>0</v>
      </c>
    </row>
    <row r="221" spans="1:14" ht="33.6" customHeight="1">
      <c r="A221" s="12" t="s">
        <v>198</v>
      </c>
      <c r="B221" s="29"/>
      <c r="C221" s="40">
        <v>0</v>
      </c>
      <c r="D221" s="47">
        <v>0</v>
      </c>
      <c r="E221" s="47">
        <v>0</v>
      </c>
      <c r="F221" s="47">
        <v>0</v>
      </c>
      <c r="G221" s="49">
        <v>2909.5</v>
      </c>
      <c r="H221" s="47">
        <v>0</v>
      </c>
      <c r="I221" s="47">
        <v>0</v>
      </c>
      <c r="J221" s="63">
        <v>0</v>
      </c>
      <c r="K221" s="40"/>
      <c r="L221" s="63">
        <v>0</v>
      </c>
      <c r="M221" s="40"/>
      <c r="N221" s="63">
        <v>0</v>
      </c>
    </row>
    <row r="222" spans="1:14" ht="33.6" customHeight="1">
      <c r="A222" s="10" t="s">
        <v>199</v>
      </c>
      <c r="B222" s="27"/>
      <c r="C222" s="40">
        <v>0</v>
      </c>
      <c r="D222" s="47">
        <v>0</v>
      </c>
      <c r="E222" s="49">
        <v>106</v>
      </c>
      <c r="F222" s="47">
        <v>0</v>
      </c>
      <c r="G222" s="47">
        <v>0</v>
      </c>
      <c r="H222" s="47">
        <v>0</v>
      </c>
      <c r="I222" s="47">
        <v>0</v>
      </c>
      <c r="J222" s="63">
        <v>0</v>
      </c>
      <c r="K222" s="40"/>
      <c r="L222" s="63">
        <v>0</v>
      </c>
      <c r="M222" s="40"/>
      <c r="N222" s="63">
        <v>0</v>
      </c>
    </row>
    <row r="223" spans="1:14" ht="33.6" customHeight="1">
      <c r="A223" s="10" t="s">
        <v>200</v>
      </c>
      <c r="B223" s="27"/>
      <c r="C223" s="40">
        <v>0</v>
      </c>
      <c r="D223" s="47">
        <v>0</v>
      </c>
      <c r="E223" s="49">
        <v>8.3</v>
      </c>
      <c r="F223" s="47">
        <v>0</v>
      </c>
      <c r="G223" s="47">
        <v>0</v>
      </c>
      <c r="H223" s="47">
        <v>0</v>
      </c>
      <c r="I223" s="47">
        <v>0</v>
      </c>
      <c r="J223" s="63">
        <v>0</v>
      </c>
      <c r="K223" s="40"/>
      <c r="L223" s="63">
        <v>0</v>
      </c>
      <c r="M223" s="40"/>
      <c r="N223" s="63">
        <v>0</v>
      </c>
    </row>
    <row r="224" spans="1:14" ht="33.6" customHeight="1">
      <c r="A224" s="10" t="s">
        <v>201</v>
      </c>
      <c r="B224" s="27"/>
      <c r="C224" s="40">
        <v>0</v>
      </c>
      <c r="D224" s="47">
        <v>0</v>
      </c>
      <c r="E224" s="49">
        <v>340</v>
      </c>
      <c r="F224" s="47">
        <v>0</v>
      </c>
      <c r="G224" s="47">
        <v>0</v>
      </c>
      <c r="H224" s="47">
        <v>0</v>
      </c>
      <c r="I224" s="47">
        <v>0</v>
      </c>
      <c r="J224" s="63">
        <v>0</v>
      </c>
      <c r="K224" s="40"/>
      <c r="L224" s="63">
        <v>0</v>
      </c>
      <c r="M224" s="40"/>
      <c r="N224" s="63">
        <v>0</v>
      </c>
    </row>
    <row r="225" spans="1:14" ht="49.15" customHeight="1">
      <c r="A225" s="10" t="s">
        <v>202</v>
      </c>
      <c r="B225" s="27"/>
      <c r="C225" s="40">
        <v>0</v>
      </c>
      <c r="D225" s="47">
        <v>0</v>
      </c>
      <c r="E225" s="49">
        <v>99</v>
      </c>
      <c r="F225" s="47">
        <v>0</v>
      </c>
      <c r="G225" s="47">
        <v>0</v>
      </c>
      <c r="H225" s="47">
        <v>0</v>
      </c>
      <c r="I225" s="47">
        <v>0</v>
      </c>
      <c r="J225" s="63">
        <v>0</v>
      </c>
      <c r="K225" s="40"/>
      <c r="L225" s="63">
        <v>0</v>
      </c>
      <c r="M225" s="40"/>
      <c r="N225" s="63">
        <v>0</v>
      </c>
    </row>
    <row r="226" spans="1:14" ht="33.6" customHeight="1">
      <c r="A226" s="10" t="s">
        <v>203</v>
      </c>
      <c r="B226" s="27"/>
      <c r="C226" s="40">
        <v>0</v>
      </c>
      <c r="D226" s="47">
        <v>0</v>
      </c>
      <c r="E226" s="49">
        <v>25.5</v>
      </c>
      <c r="F226" s="47">
        <v>0</v>
      </c>
      <c r="G226" s="47">
        <v>0</v>
      </c>
      <c r="H226" s="47">
        <v>0</v>
      </c>
      <c r="I226" s="47">
        <v>0</v>
      </c>
      <c r="J226" s="63">
        <v>0</v>
      </c>
      <c r="K226" s="40"/>
      <c r="L226" s="63">
        <v>0</v>
      </c>
      <c r="M226" s="40"/>
      <c r="N226" s="63">
        <v>0</v>
      </c>
    </row>
    <row r="227" spans="1:14" ht="33.6" customHeight="1">
      <c r="A227" s="10" t="s">
        <v>204</v>
      </c>
      <c r="B227" s="27"/>
      <c r="C227" s="40">
        <v>0</v>
      </c>
      <c r="D227" s="47">
        <v>0</v>
      </c>
      <c r="E227" s="49">
        <v>32</v>
      </c>
      <c r="F227" s="47">
        <v>0</v>
      </c>
      <c r="G227" s="47">
        <v>0</v>
      </c>
      <c r="H227" s="47">
        <v>0</v>
      </c>
      <c r="I227" s="47">
        <v>0</v>
      </c>
      <c r="J227" s="63">
        <v>0</v>
      </c>
      <c r="K227" s="40"/>
      <c r="L227" s="63">
        <v>0</v>
      </c>
      <c r="M227" s="40"/>
      <c r="N227" s="63">
        <v>0</v>
      </c>
    </row>
    <row r="228" spans="1:14" ht="33.6" customHeight="1">
      <c r="A228" s="10" t="s">
        <v>205</v>
      </c>
      <c r="B228" s="27"/>
      <c r="C228" s="40">
        <v>0</v>
      </c>
      <c r="D228" s="47">
        <v>0</v>
      </c>
      <c r="E228" s="49">
        <v>215</v>
      </c>
      <c r="F228" s="47">
        <v>0</v>
      </c>
      <c r="G228" s="47">
        <v>0</v>
      </c>
      <c r="H228" s="47">
        <v>0</v>
      </c>
      <c r="I228" s="47">
        <v>0</v>
      </c>
      <c r="J228" s="63">
        <v>0</v>
      </c>
      <c r="K228" s="40"/>
      <c r="L228" s="63">
        <v>0</v>
      </c>
      <c r="M228" s="40"/>
      <c r="N228" s="63">
        <v>0</v>
      </c>
    </row>
    <row r="229" spans="1:14" ht="47.45" customHeight="1">
      <c r="A229" s="10" t="s">
        <v>206</v>
      </c>
      <c r="B229" s="27"/>
      <c r="C229" s="40">
        <v>0</v>
      </c>
      <c r="D229" s="47">
        <v>0</v>
      </c>
      <c r="E229" s="49">
        <v>100</v>
      </c>
      <c r="F229" s="47">
        <v>0</v>
      </c>
      <c r="G229" s="47">
        <v>0</v>
      </c>
      <c r="H229" s="47">
        <v>0</v>
      </c>
      <c r="I229" s="47">
        <v>0</v>
      </c>
      <c r="J229" s="63">
        <v>0</v>
      </c>
      <c r="K229" s="40"/>
      <c r="L229" s="63">
        <v>0</v>
      </c>
      <c r="M229" s="40"/>
      <c r="N229" s="63">
        <v>0</v>
      </c>
    </row>
    <row r="230" spans="1:14" ht="51" customHeight="1">
      <c r="A230" s="10" t="s">
        <v>207</v>
      </c>
      <c r="B230" s="27"/>
      <c r="C230" s="40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63">
        <v>0</v>
      </c>
      <c r="K230" s="40"/>
      <c r="L230" s="49">
        <v>67</v>
      </c>
      <c r="M230" s="49"/>
      <c r="N230" s="63">
        <v>0</v>
      </c>
    </row>
    <row r="231" spans="1:14" ht="33.6" customHeight="1">
      <c r="A231" s="10" t="s">
        <v>208</v>
      </c>
      <c r="B231" s="27"/>
      <c r="C231" s="40">
        <v>0</v>
      </c>
      <c r="D231" s="47">
        <v>0</v>
      </c>
      <c r="E231" s="49">
        <v>60</v>
      </c>
      <c r="F231" s="47">
        <v>0</v>
      </c>
      <c r="G231" s="47">
        <v>0</v>
      </c>
      <c r="H231" s="47">
        <v>0</v>
      </c>
      <c r="I231" s="47">
        <v>0</v>
      </c>
      <c r="J231" s="63">
        <v>0</v>
      </c>
      <c r="K231" s="40"/>
      <c r="L231" s="63">
        <v>0</v>
      </c>
      <c r="M231" s="40"/>
      <c r="N231" s="63">
        <v>0</v>
      </c>
    </row>
    <row r="232" spans="1:14" ht="33.6" customHeight="1">
      <c r="A232" s="10" t="s">
        <v>209</v>
      </c>
      <c r="B232" s="27"/>
      <c r="C232" s="40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63">
        <v>0</v>
      </c>
      <c r="K232" s="40"/>
      <c r="L232" s="49">
        <v>8</v>
      </c>
      <c r="M232" s="49"/>
      <c r="N232" s="63">
        <v>0</v>
      </c>
    </row>
    <row r="233" spans="1:14" ht="33.6" customHeight="1">
      <c r="A233" s="10" t="s">
        <v>210</v>
      </c>
      <c r="B233" s="27"/>
      <c r="C233" s="40">
        <v>0</v>
      </c>
      <c r="D233" s="47">
        <v>0</v>
      </c>
      <c r="E233" s="49">
        <v>100</v>
      </c>
      <c r="F233" s="47">
        <v>0</v>
      </c>
      <c r="G233" s="47">
        <v>0</v>
      </c>
      <c r="H233" s="47">
        <v>0</v>
      </c>
      <c r="I233" s="47">
        <v>0</v>
      </c>
      <c r="J233" s="63">
        <v>0</v>
      </c>
      <c r="K233" s="40"/>
      <c r="L233" s="63">
        <v>0</v>
      </c>
      <c r="M233" s="40"/>
      <c r="N233" s="63">
        <v>0</v>
      </c>
    </row>
    <row r="234" spans="1:14" ht="44.45" customHeight="1">
      <c r="A234" s="10" t="s">
        <v>211</v>
      </c>
      <c r="B234" s="27"/>
      <c r="C234" s="40">
        <v>0</v>
      </c>
      <c r="D234" s="47">
        <v>0</v>
      </c>
      <c r="E234" s="49">
        <v>151</v>
      </c>
      <c r="F234" s="47">
        <v>0</v>
      </c>
      <c r="G234" s="47">
        <v>0</v>
      </c>
      <c r="H234" s="47">
        <v>0</v>
      </c>
      <c r="I234" s="47">
        <v>0</v>
      </c>
      <c r="J234" s="63">
        <v>0</v>
      </c>
      <c r="K234" s="40"/>
      <c r="L234" s="63">
        <v>0</v>
      </c>
      <c r="M234" s="40"/>
      <c r="N234" s="63">
        <v>0</v>
      </c>
    </row>
    <row r="235" spans="1:14" ht="33.6" customHeight="1">
      <c r="A235" s="10" t="s">
        <v>212</v>
      </c>
      <c r="B235" s="27"/>
      <c r="C235" s="40">
        <v>0</v>
      </c>
      <c r="D235" s="47">
        <v>0</v>
      </c>
      <c r="E235" s="49">
        <v>50.5</v>
      </c>
      <c r="F235" s="47">
        <v>0</v>
      </c>
      <c r="G235" s="47">
        <v>0</v>
      </c>
      <c r="H235" s="47">
        <v>0</v>
      </c>
      <c r="I235" s="47">
        <v>0</v>
      </c>
      <c r="J235" s="63">
        <v>0</v>
      </c>
      <c r="K235" s="40"/>
      <c r="L235" s="63">
        <v>0</v>
      </c>
      <c r="M235" s="40"/>
      <c r="N235" s="63">
        <v>0</v>
      </c>
    </row>
    <row r="236" spans="1:14" ht="33.6" customHeight="1">
      <c r="A236" s="10" t="s">
        <v>213</v>
      </c>
      <c r="B236" s="27"/>
      <c r="C236" s="40">
        <v>0</v>
      </c>
      <c r="D236" s="47">
        <v>0</v>
      </c>
      <c r="E236" s="49">
        <v>24</v>
      </c>
      <c r="F236" s="47">
        <v>0</v>
      </c>
      <c r="G236" s="47">
        <v>0</v>
      </c>
      <c r="H236" s="47">
        <v>0</v>
      </c>
      <c r="I236" s="47">
        <v>0</v>
      </c>
      <c r="J236" s="63">
        <v>0</v>
      </c>
      <c r="K236" s="40"/>
      <c r="L236" s="63">
        <v>0</v>
      </c>
      <c r="M236" s="40"/>
      <c r="N236" s="63">
        <v>0</v>
      </c>
    </row>
    <row r="237" spans="1:14" ht="33.6" customHeight="1">
      <c r="A237" s="10" t="s">
        <v>214</v>
      </c>
      <c r="B237" s="27"/>
      <c r="C237" s="40">
        <v>0</v>
      </c>
      <c r="D237" s="47">
        <v>0</v>
      </c>
      <c r="E237" s="49">
        <v>165</v>
      </c>
      <c r="F237" s="47">
        <v>0</v>
      </c>
      <c r="G237" s="47">
        <v>0</v>
      </c>
      <c r="H237" s="47">
        <v>0</v>
      </c>
      <c r="I237" s="47">
        <v>0</v>
      </c>
      <c r="J237" s="63">
        <v>0</v>
      </c>
      <c r="K237" s="40"/>
      <c r="L237" s="63">
        <v>0</v>
      </c>
      <c r="M237" s="40"/>
      <c r="N237" s="63">
        <v>0</v>
      </c>
    </row>
    <row r="238" spans="1:14" ht="33.6" customHeight="1">
      <c r="A238" s="10" t="s">
        <v>215</v>
      </c>
      <c r="B238" s="27"/>
      <c r="C238" s="40">
        <v>0</v>
      </c>
      <c r="D238" s="47">
        <v>0</v>
      </c>
      <c r="E238" s="49">
        <v>5.3</v>
      </c>
      <c r="F238" s="47">
        <v>0</v>
      </c>
      <c r="G238" s="47">
        <v>0</v>
      </c>
      <c r="H238" s="47">
        <v>0</v>
      </c>
      <c r="I238" s="47">
        <v>0</v>
      </c>
      <c r="J238" s="63">
        <v>0</v>
      </c>
      <c r="K238" s="40"/>
      <c r="L238" s="63">
        <v>0</v>
      </c>
      <c r="M238" s="40"/>
      <c r="N238" s="63">
        <v>0</v>
      </c>
    </row>
    <row r="239" spans="1:14" ht="33.6" customHeight="1">
      <c r="A239" s="10" t="s">
        <v>216</v>
      </c>
      <c r="B239" s="27"/>
      <c r="C239" s="40">
        <v>0</v>
      </c>
      <c r="D239" s="47">
        <v>0</v>
      </c>
      <c r="E239" s="49">
        <v>82.7</v>
      </c>
      <c r="F239" s="47">
        <v>0</v>
      </c>
      <c r="G239" s="47">
        <v>0</v>
      </c>
      <c r="H239" s="47">
        <v>0</v>
      </c>
      <c r="I239" s="47">
        <v>0</v>
      </c>
      <c r="J239" s="63">
        <v>0</v>
      </c>
      <c r="K239" s="40"/>
      <c r="L239" s="63">
        <v>0</v>
      </c>
      <c r="M239" s="40"/>
      <c r="N239" s="63">
        <v>0</v>
      </c>
    </row>
    <row r="240" spans="1:14" ht="33.6" customHeight="1">
      <c r="A240" s="10" t="s">
        <v>217</v>
      </c>
      <c r="B240" s="27"/>
      <c r="C240" s="40">
        <v>0</v>
      </c>
      <c r="D240" s="47">
        <v>0</v>
      </c>
      <c r="E240" s="49">
        <v>110</v>
      </c>
      <c r="F240" s="47">
        <v>0</v>
      </c>
      <c r="G240" s="47">
        <v>0</v>
      </c>
      <c r="H240" s="47">
        <v>0</v>
      </c>
      <c r="I240" s="47">
        <v>0</v>
      </c>
      <c r="J240" s="63">
        <v>0</v>
      </c>
      <c r="K240" s="40"/>
      <c r="L240" s="63">
        <v>0</v>
      </c>
      <c r="M240" s="40"/>
      <c r="N240" s="63">
        <v>0</v>
      </c>
    </row>
    <row r="241" spans="1:14" ht="33.6" customHeight="1">
      <c r="A241" s="10" t="s">
        <v>218</v>
      </c>
      <c r="B241" s="27"/>
      <c r="C241" s="40">
        <v>0</v>
      </c>
      <c r="D241" s="47">
        <v>0</v>
      </c>
      <c r="E241" s="49">
        <v>86</v>
      </c>
      <c r="F241" s="47">
        <v>0</v>
      </c>
      <c r="G241" s="47">
        <v>0</v>
      </c>
      <c r="H241" s="47">
        <v>0</v>
      </c>
      <c r="I241" s="47">
        <v>0</v>
      </c>
      <c r="J241" s="63">
        <v>0</v>
      </c>
      <c r="K241" s="40"/>
      <c r="L241" s="63">
        <v>0</v>
      </c>
      <c r="M241" s="40"/>
      <c r="N241" s="63">
        <v>0</v>
      </c>
    </row>
    <row r="242" spans="1:14" ht="33.6" customHeight="1">
      <c r="A242" s="10" t="s">
        <v>219</v>
      </c>
      <c r="B242" s="27"/>
      <c r="C242" s="40">
        <v>0</v>
      </c>
      <c r="D242" s="47">
        <v>0</v>
      </c>
      <c r="E242" s="49">
        <v>80</v>
      </c>
      <c r="F242" s="47">
        <v>0</v>
      </c>
      <c r="G242" s="47">
        <v>0</v>
      </c>
      <c r="H242" s="47">
        <v>0</v>
      </c>
      <c r="I242" s="47">
        <v>0</v>
      </c>
      <c r="J242" s="63">
        <v>0</v>
      </c>
      <c r="K242" s="40"/>
      <c r="L242" s="63">
        <v>0</v>
      </c>
      <c r="M242" s="40"/>
      <c r="N242" s="63">
        <v>0</v>
      </c>
    </row>
    <row r="243" spans="1:14" ht="33.6" customHeight="1">
      <c r="A243" s="10" t="s">
        <v>220</v>
      </c>
      <c r="B243" s="27"/>
      <c r="C243" s="40">
        <v>0</v>
      </c>
      <c r="D243" s="47">
        <v>0</v>
      </c>
      <c r="E243" s="49">
        <v>132</v>
      </c>
      <c r="F243" s="47">
        <v>0</v>
      </c>
      <c r="G243" s="47">
        <v>0</v>
      </c>
      <c r="H243" s="47">
        <v>0</v>
      </c>
      <c r="I243" s="47">
        <v>0</v>
      </c>
      <c r="J243" s="63">
        <v>0</v>
      </c>
      <c r="K243" s="40"/>
      <c r="L243" s="63">
        <v>0</v>
      </c>
      <c r="M243" s="40"/>
      <c r="N243" s="63">
        <v>0</v>
      </c>
    </row>
    <row r="244" spans="1:14" ht="33.6" customHeight="1">
      <c r="A244" s="10" t="s">
        <v>221</v>
      </c>
      <c r="B244" s="27"/>
      <c r="C244" s="40">
        <v>0</v>
      </c>
      <c r="D244" s="47">
        <v>0</v>
      </c>
      <c r="E244" s="49">
        <v>169</v>
      </c>
      <c r="F244" s="47">
        <v>0</v>
      </c>
      <c r="G244" s="47">
        <v>0</v>
      </c>
      <c r="H244" s="47">
        <v>0</v>
      </c>
      <c r="I244" s="47">
        <v>0</v>
      </c>
      <c r="J244" s="63">
        <v>0</v>
      </c>
      <c r="K244" s="40"/>
      <c r="L244" s="63">
        <v>0</v>
      </c>
      <c r="M244" s="40"/>
      <c r="N244" s="63">
        <v>0</v>
      </c>
    </row>
    <row r="245" spans="1:14" ht="33.6" customHeight="1">
      <c r="A245" s="10" t="s">
        <v>222</v>
      </c>
      <c r="B245" s="27"/>
      <c r="C245" s="40">
        <v>0</v>
      </c>
      <c r="D245" s="47">
        <v>0</v>
      </c>
      <c r="E245" s="49">
        <v>7</v>
      </c>
      <c r="F245" s="47">
        <v>0</v>
      </c>
      <c r="G245" s="47">
        <v>0</v>
      </c>
      <c r="H245" s="47">
        <v>0</v>
      </c>
      <c r="I245" s="47">
        <v>0</v>
      </c>
      <c r="J245" s="63">
        <v>0</v>
      </c>
      <c r="K245" s="40"/>
      <c r="L245" s="63">
        <v>0</v>
      </c>
      <c r="M245" s="40"/>
      <c r="N245" s="63">
        <v>0</v>
      </c>
    </row>
    <row r="246" spans="1:14" ht="33.6" customHeight="1">
      <c r="A246" s="10" t="s">
        <v>223</v>
      </c>
      <c r="B246" s="27"/>
      <c r="C246" s="40">
        <v>0</v>
      </c>
      <c r="D246" s="47">
        <v>0</v>
      </c>
      <c r="E246" s="49">
        <v>24.4</v>
      </c>
      <c r="F246" s="47">
        <v>0</v>
      </c>
      <c r="G246" s="47">
        <v>0</v>
      </c>
      <c r="H246" s="47">
        <v>0</v>
      </c>
      <c r="I246" s="47">
        <v>0</v>
      </c>
      <c r="J246" s="63">
        <v>0</v>
      </c>
      <c r="K246" s="40"/>
      <c r="L246" s="63">
        <v>0</v>
      </c>
      <c r="M246" s="40"/>
      <c r="N246" s="63">
        <v>0</v>
      </c>
    </row>
    <row r="247" spans="1:14" ht="33.6" customHeight="1">
      <c r="A247" s="10" t="s">
        <v>224</v>
      </c>
      <c r="B247" s="27"/>
      <c r="C247" s="40">
        <v>0</v>
      </c>
      <c r="D247" s="47">
        <v>0</v>
      </c>
      <c r="E247" s="49">
        <v>105</v>
      </c>
      <c r="F247" s="47">
        <v>0</v>
      </c>
      <c r="G247" s="47">
        <v>0</v>
      </c>
      <c r="H247" s="47">
        <v>0</v>
      </c>
      <c r="I247" s="47">
        <v>0</v>
      </c>
      <c r="J247" s="63">
        <v>0</v>
      </c>
      <c r="K247" s="40"/>
      <c r="L247" s="63">
        <v>0</v>
      </c>
      <c r="M247" s="40"/>
      <c r="N247" s="63">
        <v>0</v>
      </c>
    </row>
    <row r="248" spans="1:14" ht="33.6" customHeight="1">
      <c r="A248" s="10" t="s">
        <v>225</v>
      </c>
      <c r="B248" s="27"/>
      <c r="C248" s="40">
        <v>0</v>
      </c>
      <c r="D248" s="47">
        <v>0</v>
      </c>
      <c r="E248" s="49">
        <v>180</v>
      </c>
      <c r="F248" s="47">
        <v>0</v>
      </c>
      <c r="G248" s="47">
        <v>0</v>
      </c>
      <c r="H248" s="47">
        <v>0</v>
      </c>
      <c r="I248" s="47">
        <v>0</v>
      </c>
      <c r="J248" s="63">
        <v>0</v>
      </c>
      <c r="K248" s="40"/>
      <c r="L248" s="63">
        <v>0</v>
      </c>
      <c r="M248" s="40"/>
      <c r="N248" s="63">
        <v>0</v>
      </c>
    </row>
    <row r="249" spans="1:14" ht="33.6" customHeight="1">
      <c r="A249" s="10" t="s">
        <v>226</v>
      </c>
      <c r="B249" s="27"/>
      <c r="C249" s="40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63">
        <v>0</v>
      </c>
      <c r="K249" s="40"/>
      <c r="L249" s="49">
        <v>58.5</v>
      </c>
      <c r="M249" s="49"/>
      <c r="N249" s="63">
        <v>0</v>
      </c>
    </row>
    <row r="250" spans="1:14" ht="33.6" customHeight="1">
      <c r="A250" s="10" t="s">
        <v>227</v>
      </c>
      <c r="B250" s="27"/>
      <c r="C250" s="40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63">
        <v>0</v>
      </c>
      <c r="K250" s="40"/>
      <c r="L250" s="49">
        <v>19.7</v>
      </c>
      <c r="M250" s="49"/>
      <c r="N250" s="63">
        <v>0</v>
      </c>
    </row>
    <row r="251" spans="1:14" ht="46.9" customHeight="1">
      <c r="A251" s="10" t="s">
        <v>228</v>
      </c>
      <c r="B251" s="27"/>
      <c r="C251" s="40">
        <v>0</v>
      </c>
      <c r="D251" s="47">
        <v>0</v>
      </c>
      <c r="E251" s="49">
        <v>180</v>
      </c>
      <c r="F251" s="47">
        <v>0</v>
      </c>
      <c r="G251" s="47">
        <v>0</v>
      </c>
      <c r="H251" s="47">
        <v>0</v>
      </c>
      <c r="I251" s="47">
        <v>0</v>
      </c>
      <c r="J251" s="63">
        <v>0</v>
      </c>
      <c r="K251" s="40"/>
      <c r="L251" s="63">
        <v>0</v>
      </c>
      <c r="M251" s="40"/>
      <c r="N251" s="63">
        <v>0</v>
      </c>
    </row>
    <row r="252" spans="1:14" ht="33.6" customHeight="1">
      <c r="A252" s="10" t="s">
        <v>229</v>
      </c>
      <c r="B252" s="27"/>
      <c r="C252" s="40">
        <v>0</v>
      </c>
      <c r="D252" s="47">
        <v>0</v>
      </c>
      <c r="E252" s="49">
        <v>21.7</v>
      </c>
      <c r="F252" s="47">
        <v>0</v>
      </c>
      <c r="G252" s="47">
        <v>0</v>
      </c>
      <c r="H252" s="47">
        <v>0</v>
      </c>
      <c r="I252" s="47">
        <v>0</v>
      </c>
      <c r="J252" s="63">
        <v>0</v>
      </c>
      <c r="K252" s="40"/>
      <c r="L252" s="63">
        <v>0</v>
      </c>
      <c r="M252" s="40"/>
      <c r="N252" s="63">
        <v>0</v>
      </c>
    </row>
    <row r="253" spans="1:14" ht="33.6" customHeight="1">
      <c r="A253" s="10" t="s">
        <v>230</v>
      </c>
      <c r="B253" s="27"/>
      <c r="C253" s="40">
        <v>0</v>
      </c>
      <c r="D253" s="47">
        <v>0</v>
      </c>
      <c r="E253" s="49">
        <v>190</v>
      </c>
      <c r="F253" s="47">
        <v>0</v>
      </c>
      <c r="G253" s="47">
        <v>0</v>
      </c>
      <c r="H253" s="47">
        <v>0</v>
      </c>
      <c r="I253" s="47">
        <v>0</v>
      </c>
      <c r="J253" s="63">
        <v>0</v>
      </c>
      <c r="K253" s="40"/>
      <c r="L253" s="63">
        <v>0</v>
      </c>
      <c r="M253" s="40"/>
      <c r="N253" s="63">
        <v>0</v>
      </c>
    </row>
    <row r="254" spans="1:14" ht="33.6" customHeight="1">
      <c r="A254" s="12" t="s">
        <v>231</v>
      </c>
      <c r="B254" s="29"/>
      <c r="C254" s="40">
        <v>0</v>
      </c>
      <c r="D254" s="40">
        <v>0</v>
      </c>
      <c r="E254" s="47">
        <v>0</v>
      </c>
      <c r="F254" s="47">
        <v>0</v>
      </c>
      <c r="G254" s="49">
        <v>1719</v>
      </c>
      <c r="H254" s="47">
        <v>0</v>
      </c>
      <c r="I254" s="47">
        <v>0</v>
      </c>
      <c r="J254" s="63">
        <v>0</v>
      </c>
      <c r="K254" s="40"/>
      <c r="L254" s="63">
        <v>0</v>
      </c>
      <c r="M254" s="40"/>
      <c r="N254" s="63">
        <v>0</v>
      </c>
    </row>
    <row r="255" spans="1:14" ht="33.6" customHeight="1">
      <c r="A255" s="12" t="s">
        <v>232</v>
      </c>
      <c r="B255" s="29"/>
      <c r="C255" s="40">
        <v>0</v>
      </c>
      <c r="D255" s="40">
        <v>0</v>
      </c>
      <c r="E255" s="47">
        <v>0</v>
      </c>
      <c r="F255" s="47">
        <v>0</v>
      </c>
      <c r="G255" s="49">
        <v>1398.9</v>
      </c>
      <c r="H255" s="47">
        <v>0</v>
      </c>
      <c r="I255" s="47">
        <v>0</v>
      </c>
      <c r="J255" s="63">
        <v>0</v>
      </c>
      <c r="K255" s="40"/>
      <c r="L255" s="63">
        <v>0</v>
      </c>
      <c r="M255" s="40"/>
      <c r="N255" s="63">
        <v>0</v>
      </c>
    </row>
    <row r="256" spans="1:14" ht="33.6" customHeight="1">
      <c r="A256" s="12" t="s">
        <v>233</v>
      </c>
      <c r="B256" s="29"/>
      <c r="C256" s="40">
        <v>0</v>
      </c>
      <c r="D256" s="40">
        <v>0</v>
      </c>
      <c r="E256" s="47">
        <v>0</v>
      </c>
      <c r="F256" s="47">
        <v>0</v>
      </c>
      <c r="G256" s="49">
        <v>292.9</v>
      </c>
      <c r="H256" s="47">
        <v>0</v>
      </c>
      <c r="I256" s="47">
        <v>0</v>
      </c>
      <c r="J256" s="63">
        <v>0</v>
      </c>
      <c r="K256" s="40"/>
      <c r="L256" s="63">
        <v>0</v>
      </c>
      <c r="M256" s="40"/>
      <c r="N256" s="63">
        <v>0</v>
      </c>
    </row>
    <row r="257" spans="1:14" ht="33.6" customHeight="1">
      <c r="A257" s="12" t="s">
        <v>234</v>
      </c>
      <c r="B257" s="29"/>
      <c r="C257" s="40">
        <v>0</v>
      </c>
      <c r="D257" s="40">
        <v>0</v>
      </c>
      <c r="E257" s="47">
        <v>0</v>
      </c>
      <c r="F257" s="47">
        <v>0</v>
      </c>
      <c r="G257" s="49">
        <v>290.4</v>
      </c>
      <c r="H257" s="47">
        <v>0</v>
      </c>
      <c r="I257" s="47">
        <v>0</v>
      </c>
      <c r="J257" s="63">
        <v>0</v>
      </c>
      <c r="K257" s="40"/>
      <c r="L257" s="63">
        <v>0</v>
      </c>
      <c r="M257" s="40"/>
      <c r="N257" s="63">
        <v>0</v>
      </c>
    </row>
    <row r="258" spans="1:14" ht="33.6" customHeight="1">
      <c r="A258" s="12" t="s">
        <v>235</v>
      </c>
      <c r="B258" s="29"/>
      <c r="C258" s="40">
        <v>0</v>
      </c>
      <c r="D258" s="40">
        <v>0</v>
      </c>
      <c r="E258" s="47">
        <v>0</v>
      </c>
      <c r="F258" s="47">
        <v>0</v>
      </c>
      <c r="G258" s="49">
        <v>568</v>
      </c>
      <c r="H258" s="47">
        <v>0</v>
      </c>
      <c r="I258" s="47">
        <v>0</v>
      </c>
      <c r="J258" s="63">
        <v>0</v>
      </c>
      <c r="K258" s="40"/>
      <c r="L258" s="63">
        <v>0</v>
      </c>
      <c r="M258" s="40"/>
      <c r="N258" s="63">
        <v>0</v>
      </c>
    </row>
    <row r="259" spans="1:14" ht="33.6" customHeight="1">
      <c r="A259" s="12" t="s">
        <v>236</v>
      </c>
      <c r="B259" s="29"/>
      <c r="C259" s="43">
        <v>0</v>
      </c>
      <c r="D259" s="52">
        <v>0</v>
      </c>
      <c r="E259" s="52">
        <v>0</v>
      </c>
      <c r="F259" s="52">
        <v>0</v>
      </c>
      <c r="G259" s="55">
        <v>1642</v>
      </c>
      <c r="H259" s="52">
        <v>0</v>
      </c>
      <c r="I259" s="52">
        <v>0</v>
      </c>
      <c r="J259" s="63">
        <v>0</v>
      </c>
      <c r="K259" s="40"/>
      <c r="L259" s="63">
        <v>0</v>
      </c>
      <c r="M259" s="40"/>
      <c r="N259" s="63">
        <v>0</v>
      </c>
    </row>
    <row r="260" spans="1:14" ht="33.6" customHeight="1">
      <c r="A260" s="12" t="s">
        <v>237</v>
      </c>
      <c r="B260" s="29"/>
      <c r="C260" s="43">
        <v>0</v>
      </c>
      <c r="D260" s="52">
        <v>0</v>
      </c>
      <c r="E260" s="52">
        <v>0</v>
      </c>
      <c r="F260" s="52">
        <v>0</v>
      </c>
      <c r="G260" s="55">
        <v>9000.5</v>
      </c>
      <c r="H260" s="52">
        <v>0</v>
      </c>
      <c r="I260" s="52">
        <v>0</v>
      </c>
      <c r="J260" s="63">
        <v>0</v>
      </c>
      <c r="K260" s="40"/>
      <c r="L260" s="63">
        <v>0</v>
      </c>
      <c r="M260" s="40"/>
      <c r="N260" s="63">
        <v>0</v>
      </c>
    </row>
    <row r="261" spans="1:14" ht="33.6" customHeight="1">
      <c r="A261" s="12" t="s">
        <v>238</v>
      </c>
      <c r="B261" s="29"/>
      <c r="C261" s="43">
        <v>0</v>
      </c>
      <c r="D261" s="52">
        <v>0</v>
      </c>
      <c r="E261" s="52">
        <v>0</v>
      </c>
      <c r="F261" s="52">
        <v>0</v>
      </c>
      <c r="G261" s="55">
        <v>697</v>
      </c>
      <c r="H261" s="52">
        <v>0</v>
      </c>
      <c r="I261" s="52">
        <v>0</v>
      </c>
      <c r="J261" s="63">
        <v>0</v>
      </c>
      <c r="K261" s="40"/>
      <c r="L261" s="63">
        <v>0</v>
      </c>
      <c r="M261" s="40"/>
      <c r="N261" s="63">
        <v>0</v>
      </c>
    </row>
    <row r="262" spans="1:14" ht="33.6" customHeight="1">
      <c r="A262" s="12" t="s">
        <v>239</v>
      </c>
      <c r="B262" s="29"/>
      <c r="C262" s="43">
        <v>0</v>
      </c>
      <c r="D262" s="52">
        <v>0</v>
      </c>
      <c r="E262" s="52">
        <v>0</v>
      </c>
      <c r="F262" s="52">
        <v>0</v>
      </c>
      <c r="G262" s="55">
        <v>559</v>
      </c>
      <c r="H262" s="52">
        <v>0</v>
      </c>
      <c r="I262" s="52">
        <v>0</v>
      </c>
      <c r="J262" s="63">
        <v>0</v>
      </c>
      <c r="K262" s="40"/>
      <c r="L262" s="63">
        <v>0</v>
      </c>
      <c r="M262" s="40"/>
      <c r="N262" s="63">
        <v>0</v>
      </c>
    </row>
    <row r="263" spans="1:14" ht="33.6" customHeight="1">
      <c r="A263" s="12" t="s">
        <v>240</v>
      </c>
      <c r="B263" s="29"/>
      <c r="C263" s="43">
        <v>0</v>
      </c>
      <c r="D263" s="52">
        <v>0</v>
      </c>
      <c r="E263" s="52">
        <v>0</v>
      </c>
      <c r="F263" s="52">
        <v>0</v>
      </c>
      <c r="G263" s="55">
        <v>380</v>
      </c>
      <c r="H263" s="52">
        <v>0</v>
      </c>
      <c r="I263" s="52">
        <v>0</v>
      </c>
      <c r="J263" s="63">
        <v>0</v>
      </c>
      <c r="K263" s="40"/>
      <c r="L263" s="63">
        <v>0</v>
      </c>
      <c r="M263" s="40"/>
      <c r="N263" s="63">
        <v>0</v>
      </c>
    </row>
    <row r="264" spans="1:14" ht="33.6" customHeight="1">
      <c r="A264" s="12" t="s">
        <v>241</v>
      </c>
      <c r="B264" s="29"/>
      <c r="C264" s="43">
        <v>0</v>
      </c>
      <c r="D264" s="52">
        <v>0</v>
      </c>
      <c r="E264" s="52">
        <v>0</v>
      </c>
      <c r="F264" s="52">
        <v>0</v>
      </c>
      <c r="G264" s="55">
        <v>905</v>
      </c>
      <c r="H264" s="52">
        <v>0</v>
      </c>
      <c r="I264" s="52">
        <v>0</v>
      </c>
      <c r="J264" s="63">
        <v>0</v>
      </c>
      <c r="K264" s="40"/>
      <c r="L264" s="63">
        <v>0</v>
      </c>
      <c r="M264" s="40"/>
      <c r="N264" s="63">
        <v>0</v>
      </c>
    </row>
    <row r="265" spans="1:14" ht="33.6" customHeight="1">
      <c r="A265" s="12" t="s">
        <v>242</v>
      </c>
      <c r="B265" s="29"/>
      <c r="C265" s="43">
        <v>0</v>
      </c>
      <c r="D265" s="52">
        <v>0</v>
      </c>
      <c r="E265" s="52">
        <v>0</v>
      </c>
      <c r="F265" s="52">
        <v>0</v>
      </c>
      <c r="G265" s="55">
        <v>1131</v>
      </c>
      <c r="H265" s="52">
        <v>0</v>
      </c>
      <c r="I265" s="52">
        <v>0</v>
      </c>
      <c r="J265" s="63">
        <v>0</v>
      </c>
      <c r="K265" s="40"/>
      <c r="L265" s="63">
        <v>0</v>
      </c>
      <c r="M265" s="40"/>
      <c r="N265" s="63">
        <v>0</v>
      </c>
    </row>
    <row r="266" spans="1:14" ht="33.6" customHeight="1">
      <c r="A266" s="12" t="s">
        <v>243</v>
      </c>
      <c r="B266" s="29"/>
      <c r="C266" s="43">
        <v>0</v>
      </c>
      <c r="D266" s="52">
        <v>0</v>
      </c>
      <c r="E266" s="52">
        <v>0</v>
      </c>
      <c r="F266" s="52">
        <v>0</v>
      </c>
      <c r="G266" s="55">
        <v>263.26</v>
      </c>
      <c r="H266" s="52">
        <v>0</v>
      </c>
      <c r="I266" s="52">
        <v>0</v>
      </c>
      <c r="J266" s="63">
        <v>0</v>
      </c>
      <c r="K266" s="40"/>
      <c r="L266" s="63">
        <v>0</v>
      </c>
      <c r="M266" s="40"/>
      <c r="N266" s="63">
        <v>0</v>
      </c>
    </row>
    <row r="267" spans="1:14" ht="33.6" customHeight="1">
      <c r="A267" s="12" t="s">
        <v>244</v>
      </c>
      <c r="B267" s="29"/>
      <c r="C267" s="43">
        <v>0</v>
      </c>
      <c r="D267" s="52">
        <v>0</v>
      </c>
      <c r="E267" s="52">
        <v>0</v>
      </c>
      <c r="F267" s="52">
        <v>0</v>
      </c>
      <c r="G267" s="55">
        <v>426.18</v>
      </c>
      <c r="H267" s="52">
        <v>0</v>
      </c>
      <c r="I267" s="52">
        <v>0</v>
      </c>
      <c r="J267" s="63">
        <v>0</v>
      </c>
      <c r="K267" s="40"/>
      <c r="L267" s="63">
        <v>0</v>
      </c>
      <c r="M267" s="40"/>
      <c r="N267" s="63">
        <v>0</v>
      </c>
    </row>
    <row r="268" spans="1:14" ht="33.6" customHeight="1">
      <c r="A268" s="12" t="s">
        <v>245</v>
      </c>
      <c r="B268" s="29"/>
      <c r="C268" s="43">
        <v>0</v>
      </c>
      <c r="D268" s="52">
        <v>0</v>
      </c>
      <c r="E268" s="52">
        <v>0</v>
      </c>
      <c r="F268" s="52">
        <v>0</v>
      </c>
      <c r="G268" s="55">
        <v>1567.57</v>
      </c>
      <c r="H268" s="52">
        <v>0</v>
      </c>
      <c r="I268" s="52">
        <v>0</v>
      </c>
      <c r="J268" s="63">
        <v>0</v>
      </c>
      <c r="K268" s="40"/>
      <c r="L268" s="63">
        <v>0</v>
      </c>
      <c r="M268" s="40"/>
      <c r="N268" s="63">
        <v>0</v>
      </c>
    </row>
    <row r="269" spans="1:14" ht="33.6" customHeight="1">
      <c r="A269" s="12" t="s">
        <v>246</v>
      </c>
      <c r="B269" s="29"/>
      <c r="C269" s="43">
        <v>0</v>
      </c>
      <c r="D269" s="52">
        <v>0</v>
      </c>
      <c r="E269" s="52">
        <v>0</v>
      </c>
      <c r="F269" s="52">
        <v>0</v>
      </c>
      <c r="G269" s="55">
        <v>1732</v>
      </c>
      <c r="H269" s="52">
        <v>0</v>
      </c>
      <c r="I269" s="52">
        <v>0</v>
      </c>
      <c r="J269" s="63">
        <v>0</v>
      </c>
      <c r="K269" s="40"/>
      <c r="L269" s="63">
        <v>0</v>
      </c>
      <c r="M269" s="40"/>
      <c r="N269" s="63">
        <v>0</v>
      </c>
    </row>
    <row r="270" spans="1:14" ht="33.6" customHeight="1">
      <c r="A270" s="12" t="s">
        <v>247</v>
      </c>
      <c r="B270" s="29"/>
      <c r="C270" s="43">
        <v>0</v>
      </c>
      <c r="D270" s="52">
        <v>0</v>
      </c>
      <c r="E270" s="55">
        <v>65</v>
      </c>
      <c r="F270" s="52">
        <v>0</v>
      </c>
      <c r="G270" s="52">
        <v>0</v>
      </c>
      <c r="H270" s="52">
        <v>0</v>
      </c>
      <c r="I270" s="52">
        <v>0</v>
      </c>
      <c r="J270" s="63">
        <v>0</v>
      </c>
      <c r="K270" s="40"/>
      <c r="L270" s="63">
        <v>0</v>
      </c>
      <c r="M270" s="40"/>
      <c r="N270" s="63">
        <v>0</v>
      </c>
    </row>
    <row r="271" spans="1:14" ht="33.6" customHeight="1">
      <c r="A271" s="12" t="s">
        <v>248</v>
      </c>
      <c r="B271" s="29"/>
      <c r="C271" s="43">
        <v>0</v>
      </c>
      <c r="D271" s="52">
        <v>0</v>
      </c>
      <c r="E271" s="55">
        <v>55</v>
      </c>
      <c r="F271" s="52">
        <v>0</v>
      </c>
      <c r="G271" s="52">
        <v>0</v>
      </c>
      <c r="H271" s="52">
        <v>0</v>
      </c>
      <c r="I271" s="52">
        <v>0</v>
      </c>
      <c r="J271" s="63">
        <v>0</v>
      </c>
      <c r="K271" s="40"/>
      <c r="L271" s="63">
        <v>0</v>
      </c>
      <c r="M271" s="40"/>
      <c r="N271" s="63">
        <v>0</v>
      </c>
    </row>
    <row r="272" spans="1:14" ht="33.6" customHeight="1">
      <c r="A272" s="12" t="s">
        <v>249</v>
      </c>
      <c r="B272" s="29"/>
      <c r="C272" s="43">
        <v>0</v>
      </c>
      <c r="D272" s="52">
        <v>0</v>
      </c>
      <c r="E272" s="55">
        <v>20</v>
      </c>
      <c r="F272" s="52">
        <v>0</v>
      </c>
      <c r="G272" s="52">
        <v>0</v>
      </c>
      <c r="H272" s="52">
        <v>0</v>
      </c>
      <c r="I272" s="52">
        <v>0</v>
      </c>
      <c r="J272" s="63">
        <v>0</v>
      </c>
      <c r="K272" s="40"/>
      <c r="L272" s="63">
        <v>0</v>
      </c>
      <c r="M272" s="40"/>
      <c r="N272" s="63">
        <v>0</v>
      </c>
    </row>
    <row r="273" spans="1:14" ht="33.6" customHeight="1">
      <c r="A273" s="12" t="s">
        <v>250</v>
      </c>
      <c r="B273" s="29"/>
      <c r="C273" s="43">
        <v>0</v>
      </c>
      <c r="D273" s="52">
        <v>0</v>
      </c>
      <c r="E273" s="55">
        <v>32</v>
      </c>
      <c r="F273" s="52">
        <v>0</v>
      </c>
      <c r="G273" s="52">
        <v>0</v>
      </c>
      <c r="H273" s="52">
        <v>0</v>
      </c>
      <c r="I273" s="52">
        <v>0</v>
      </c>
      <c r="J273" s="63">
        <v>0</v>
      </c>
      <c r="K273" s="40"/>
      <c r="L273" s="63">
        <v>0</v>
      </c>
      <c r="M273" s="40"/>
      <c r="N273" s="63">
        <v>0</v>
      </c>
    </row>
    <row r="274" spans="1:14" ht="48.6" customHeight="1">
      <c r="A274" s="12" t="s">
        <v>251</v>
      </c>
      <c r="B274" s="29"/>
      <c r="C274" s="43">
        <v>0</v>
      </c>
      <c r="D274" s="52">
        <v>0</v>
      </c>
      <c r="E274" s="55">
        <v>156</v>
      </c>
      <c r="F274" s="52">
        <v>0</v>
      </c>
      <c r="G274" s="52">
        <v>0</v>
      </c>
      <c r="H274" s="52">
        <v>0</v>
      </c>
      <c r="I274" s="52">
        <v>0</v>
      </c>
      <c r="J274" s="63">
        <v>0</v>
      </c>
      <c r="K274" s="40"/>
      <c r="L274" s="63">
        <v>0</v>
      </c>
      <c r="M274" s="40"/>
      <c r="N274" s="63">
        <v>0</v>
      </c>
    </row>
    <row r="275" spans="1:14" ht="44.45" customHeight="1">
      <c r="A275" s="12" t="s">
        <v>252</v>
      </c>
      <c r="B275" s="29"/>
      <c r="C275" s="43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63">
        <v>0</v>
      </c>
      <c r="K275" s="40"/>
      <c r="L275" s="55">
        <v>43</v>
      </c>
      <c r="M275" s="55"/>
      <c r="N275" s="63">
        <v>0</v>
      </c>
    </row>
    <row r="276" spans="1:14" ht="33.6" customHeight="1">
      <c r="A276" s="12" t="s">
        <v>253</v>
      </c>
      <c r="B276" s="29"/>
      <c r="C276" s="43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63">
        <v>0</v>
      </c>
      <c r="K276" s="40"/>
      <c r="L276" s="55">
        <v>36</v>
      </c>
      <c r="M276" s="55"/>
      <c r="N276" s="63">
        <v>0</v>
      </c>
    </row>
    <row r="277" spans="1:14" ht="33.6" customHeight="1">
      <c r="A277" s="12" t="s">
        <v>254</v>
      </c>
      <c r="B277" s="29"/>
      <c r="C277" s="43">
        <v>0</v>
      </c>
      <c r="D277" s="52">
        <v>0</v>
      </c>
      <c r="E277" s="55">
        <v>183</v>
      </c>
      <c r="F277" s="52">
        <v>0</v>
      </c>
      <c r="G277" s="52">
        <v>0</v>
      </c>
      <c r="H277" s="52">
        <v>0</v>
      </c>
      <c r="I277" s="52">
        <v>0</v>
      </c>
      <c r="J277" s="63">
        <v>0</v>
      </c>
      <c r="K277" s="40"/>
      <c r="L277" s="63">
        <v>0</v>
      </c>
      <c r="M277" s="40"/>
      <c r="N277" s="63">
        <v>0</v>
      </c>
    </row>
    <row r="278" spans="1:14" ht="33.6" customHeight="1">
      <c r="A278" s="12" t="s">
        <v>255</v>
      </c>
      <c r="B278" s="29"/>
      <c r="C278" s="43">
        <v>0</v>
      </c>
      <c r="D278" s="52">
        <v>0</v>
      </c>
      <c r="E278" s="55">
        <v>450</v>
      </c>
      <c r="F278" s="52">
        <v>0</v>
      </c>
      <c r="G278" s="52">
        <v>0</v>
      </c>
      <c r="H278" s="52">
        <v>0</v>
      </c>
      <c r="I278" s="52">
        <v>0</v>
      </c>
      <c r="J278" s="63">
        <v>0</v>
      </c>
      <c r="K278" s="40"/>
      <c r="L278" s="63">
        <v>0</v>
      </c>
      <c r="M278" s="40"/>
      <c r="N278" s="63">
        <v>0</v>
      </c>
    </row>
    <row r="279" spans="1:14" ht="33.6" customHeight="1">
      <c r="A279" s="12" t="s">
        <v>256</v>
      </c>
      <c r="B279" s="29"/>
      <c r="C279" s="43">
        <v>0</v>
      </c>
      <c r="D279" s="52">
        <v>0</v>
      </c>
      <c r="E279" s="55">
        <v>35</v>
      </c>
      <c r="F279" s="52">
        <v>0</v>
      </c>
      <c r="G279" s="52">
        <v>0</v>
      </c>
      <c r="H279" s="52">
        <v>0</v>
      </c>
      <c r="I279" s="52">
        <v>0</v>
      </c>
      <c r="J279" s="63">
        <v>0</v>
      </c>
      <c r="K279" s="40"/>
      <c r="L279" s="63">
        <v>0</v>
      </c>
      <c r="M279" s="40"/>
      <c r="N279" s="63">
        <v>0</v>
      </c>
    </row>
    <row r="280" spans="1:14" ht="33.6" customHeight="1">
      <c r="A280" s="12" t="s">
        <v>257</v>
      </c>
      <c r="B280" s="29"/>
      <c r="C280" s="43">
        <v>0</v>
      </c>
      <c r="D280" s="52">
        <v>0</v>
      </c>
      <c r="E280" s="55">
        <v>52</v>
      </c>
      <c r="F280" s="52">
        <v>0</v>
      </c>
      <c r="G280" s="52">
        <v>0</v>
      </c>
      <c r="H280" s="52">
        <v>0</v>
      </c>
      <c r="I280" s="52">
        <v>0</v>
      </c>
      <c r="J280" s="63">
        <v>0</v>
      </c>
      <c r="K280" s="40"/>
      <c r="L280" s="63">
        <v>0</v>
      </c>
      <c r="M280" s="40"/>
      <c r="N280" s="63">
        <v>0</v>
      </c>
    </row>
    <row r="281" spans="1:14" ht="33.6" customHeight="1">
      <c r="A281" s="12" t="s">
        <v>258</v>
      </c>
      <c r="B281" s="29"/>
      <c r="C281" s="43">
        <v>0</v>
      </c>
      <c r="D281" s="52">
        <v>0</v>
      </c>
      <c r="E281" s="55">
        <v>217</v>
      </c>
      <c r="F281" s="52">
        <v>0</v>
      </c>
      <c r="G281" s="52">
        <v>0</v>
      </c>
      <c r="H281" s="52">
        <v>0</v>
      </c>
      <c r="I281" s="52">
        <v>0</v>
      </c>
      <c r="J281" s="63">
        <v>0</v>
      </c>
      <c r="K281" s="40"/>
      <c r="L281" s="63">
        <v>0</v>
      </c>
      <c r="M281" s="40"/>
      <c r="N281" s="63">
        <v>0</v>
      </c>
    </row>
    <row r="282" spans="1:14" ht="33.6" customHeight="1">
      <c r="A282" s="12" t="s">
        <v>259</v>
      </c>
      <c r="B282" s="29"/>
      <c r="C282" s="43">
        <v>0</v>
      </c>
      <c r="D282" s="52">
        <v>0</v>
      </c>
      <c r="E282" s="55">
        <v>23</v>
      </c>
      <c r="F282" s="52">
        <v>0</v>
      </c>
      <c r="G282" s="52">
        <v>0</v>
      </c>
      <c r="H282" s="52">
        <v>0</v>
      </c>
      <c r="I282" s="52">
        <v>0</v>
      </c>
      <c r="J282" s="63">
        <v>0</v>
      </c>
      <c r="K282" s="40"/>
      <c r="L282" s="63">
        <v>0</v>
      </c>
      <c r="M282" s="40"/>
      <c r="N282" s="63">
        <v>0</v>
      </c>
    </row>
    <row r="283" spans="1:14" ht="33.6" customHeight="1">
      <c r="A283" s="12" t="s">
        <v>260</v>
      </c>
      <c r="B283" s="29"/>
      <c r="C283" s="43">
        <v>0</v>
      </c>
      <c r="D283" s="52">
        <v>0</v>
      </c>
      <c r="E283" s="55">
        <v>20</v>
      </c>
      <c r="F283" s="52">
        <v>0</v>
      </c>
      <c r="G283" s="52">
        <v>0</v>
      </c>
      <c r="H283" s="52">
        <v>0</v>
      </c>
      <c r="I283" s="52">
        <v>0</v>
      </c>
      <c r="J283" s="63">
        <v>0</v>
      </c>
      <c r="K283" s="40"/>
      <c r="L283" s="63">
        <v>0</v>
      </c>
      <c r="M283" s="40"/>
      <c r="N283" s="63">
        <v>0</v>
      </c>
    </row>
    <row r="284" spans="1:14" ht="43.15" customHeight="1">
      <c r="A284" s="12" t="s">
        <v>261</v>
      </c>
      <c r="B284" s="29"/>
      <c r="C284" s="43">
        <v>0</v>
      </c>
      <c r="D284" s="52">
        <v>0</v>
      </c>
      <c r="E284" s="55">
        <v>10</v>
      </c>
      <c r="F284" s="52">
        <v>0</v>
      </c>
      <c r="G284" s="52">
        <v>0</v>
      </c>
      <c r="H284" s="52">
        <v>0</v>
      </c>
      <c r="I284" s="52">
        <v>0</v>
      </c>
      <c r="J284" s="63">
        <v>0</v>
      </c>
      <c r="K284" s="40"/>
      <c r="L284" s="63">
        <v>0</v>
      </c>
      <c r="M284" s="40"/>
      <c r="N284" s="63">
        <v>0</v>
      </c>
    </row>
    <row r="285" spans="1:14" ht="33.6" customHeight="1">
      <c r="A285" s="12" t="s">
        <v>262</v>
      </c>
      <c r="B285" s="29"/>
      <c r="C285" s="43">
        <v>0</v>
      </c>
      <c r="D285" s="52">
        <v>0</v>
      </c>
      <c r="E285" s="55">
        <v>85</v>
      </c>
      <c r="F285" s="52">
        <v>0</v>
      </c>
      <c r="G285" s="52">
        <v>0</v>
      </c>
      <c r="H285" s="52">
        <v>0</v>
      </c>
      <c r="I285" s="52">
        <v>0</v>
      </c>
      <c r="J285" s="63">
        <v>0</v>
      </c>
      <c r="K285" s="40"/>
      <c r="L285" s="63">
        <v>0</v>
      </c>
      <c r="M285" s="40"/>
      <c r="N285" s="63">
        <v>0</v>
      </c>
    </row>
    <row r="286" spans="1:14" ht="33.6" customHeight="1">
      <c r="A286" s="12" t="s">
        <v>263</v>
      </c>
      <c r="B286" s="29"/>
      <c r="C286" s="43">
        <v>0</v>
      </c>
      <c r="D286" s="52">
        <v>0</v>
      </c>
      <c r="E286" s="55">
        <v>140</v>
      </c>
      <c r="F286" s="52">
        <v>0</v>
      </c>
      <c r="G286" s="52">
        <v>0</v>
      </c>
      <c r="H286" s="52">
        <v>0</v>
      </c>
      <c r="I286" s="52">
        <v>0</v>
      </c>
      <c r="J286" s="63">
        <v>0</v>
      </c>
      <c r="K286" s="40"/>
      <c r="L286" s="63">
        <v>0</v>
      </c>
      <c r="M286" s="40"/>
      <c r="N286" s="63">
        <v>0</v>
      </c>
    </row>
    <row r="287" spans="1:14" ht="33.6" customHeight="1">
      <c r="A287" s="12" t="s">
        <v>264</v>
      </c>
      <c r="B287" s="29"/>
      <c r="C287" s="43">
        <v>0</v>
      </c>
      <c r="D287" s="52">
        <v>0</v>
      </c>
      <c r="E287" s="55">
        <v>20</v>
      </c>
      <c r="F287" s="52">
        <v>0</v>
      </c>
      <c r="G287" s="52">
        <v>0</v>
      </c>
      <c r="H287" s="52">
        <v>0</v>
      </c>
      <c r="I287" s="52">
        <v>0</v>
      </c>
      <c r="J287" s="63">
        <v>0</v>
      </c>
      <c r="K287" s="40"/>
      <c r="L287" s="63">
        <v>0</v>
      </c>
      <c r="M287" s="40"/>
      <c r="N287" s="63">
        <v>0</v>
      </c>
    </row>
    <row r="288" spans="1:14" ht="33.6" customHeight="1">
      <c r="A288" s="12" t="s">
        <v>265</v>
      </c>
      <c r="B288" s="29"/>
      <c r="C288" s="43">
        <v>0</v>
      </c>
      <c r="D288" s="52">
        <v>0</v>
      </c>
      <c r="E288" s="55">
        <v>174</v>
      </c>
      <c r="F288" s="52">
        <v>0</v>
      </c>
      <c r="G288" s="52">
        <v>0</v>
      </c>
      <c r="H288" s="52">
        <v>0</v>
      </c>
      <c r="I288" s="52">
        <v>0</v>
      </c>
      <c r="J288" s="63">
        <v>0</v>
      </c>
      <c r="K288" s="40"/>
      <c r="L288" s="63">
        <v>0</v>
      </c>
      <c r="M288" s="40"/>
      <c r="N288" s="63">
        <v>0</v>
      </c>
    </row>
    <row r="289" spans="1:14" ht="33.6" customHeight="1">
      <c r="A289" s="12" t="s">
        <v>266</v>
      </c>
      <c r="B289" s="29"/>
      <c r="C289" s="43">
        <v>0</v>
      </c>
      <c r="D289" s="52">
        <v>0</v>
      </c>
      <c r="E289" s="55">
        <v>500</v>
      </c>
      <c r="F289" s="52">
        <v>0</v>
      </c>
      <c r="G289" s="52">
        <v>0</v>
      </c>
      <c r="H289" s="52">
        <v>0</v>
      </c>
      <c r="I289" s="52">
        <v>0</v>
      </c>
      <c r="J289" s="63">
        <v>0</v>
      </c>
      <c r="K289" s="40"/>
      <c r="L289" s="63">
        <v>0</v>
      </c>
      <c r="M289" s="40"/>
      <c r="N289" s="63">
        <v>0</v>
      </c>
    </row>
    <row r="290" spans="1:14" ht="33.6" customHeight="1">
      <c r="A290" s="12" t="s">
        <v>267</v>
      </c>
      <c r="B290" s="29"/>
      <c r="C290" s="43">
        <v>0</v>
      </c>
      <c r="D290" s="52">
        <v>0</v>
      </c>
      <c r="E290" s="55">
        <v>558</v>
      </c>
      <c r="F290" s="52">
        <v>0</v>
      </c>
      <c r="G290" s="52">
        <v>0</v>
      </c>
      <c r="H290" s="52">
        <v>0</v>
      </c>
      <c r="I290" s="52">
        <v>0</v>
      </c>
      <c r="J290" s="63">
        <v>0</v>
      </c>
      <c r="K290" s="40"/>
      <c r="L290" s="63">
        <v>0</v>
      </c>
      <c r="M290" s="40"/>
      <c r="N290" s="63">
        <v>0</v>
      </c>
    </row>
    <row r="291" spans="1:14" ht="50.45" customHeight="1">
      <c r="A291" s="12" t="s">
        <v>268</v>
      </c>
      <c r="B291" s="29"/>
      <c r="C291" s="43">
        <v>0</v>
      </c>
      <c r="D291" s="52">
        <v>0</v>
      </c>
      <c r="E291" s="55">
        <v>829</v>
      </c>
      <c r="F291" s="52">
        <v>0</v>
      </c>
      <c r="G291" s="52">
        <v>0</v>
      </c>
      <c r="H291" s="52">
        <v>0</v>
      </c>
      <c r="I291" s="52">
        <v>0</v>
      </c>
      <c r="J291" s="63">
        <v>0</v>
      </c>
      <c r="K291" s="40"/>
      <c r="L291" s="63">
        <v>0</v>
      </c>
      <c r="M291" s="40"/>
      <c r="N291" s="63">
        <v>0</v>
      </c>
    </row>
    <row r="292" spans="1:14" ht="33.6" customHeight="1">
      <c r="A292" s="12" t="s">
        <v>269</v>
      </c>
      <c r="B292" s="29"/>
      <c r="C292" s="43">
        <v>0</v>
      </c>
      <c r="D292" s="52">
        <v>0</v>
      </c>
      <c r="E292" s="55">
        <v>565</v>
      </c>
      <c r="F292" s="52">
        <v>0</v>
      </c>
      <c r="G292" s="52">
        <v>0</v>
      </c>
      <c r="H292" s="52">
        <v>0</v>
      </c>
      <c r="I292" s="52">
        <v>0</v>
      </c>
      <c r="J292" s="63">
        <v>0</v>
      </c>
      <c r="K292" s="40"/>
      <c r="L292" s="63">
        <v>0</v>
      </c>
      <c r="M292" s="40"/>
      <c r="N292" s="63">
        <v>0</v>
      </c>
    </row>
    <row r="293" spans="1:14" ht="33.6" customHeight="1">
      <c r="A293" s="12" t="s">
        <v>270</v>
      </c>
      <c r="B293" s="29"/>
      <c r="C293" s="43">
        <v>0</v>
      </c>
      <c r="D293" s="52">
        <v>0</v>
      </c>
      <c r="E293" s="55">
        <v>544</v>
      </c>
      <c r="F293" s="52">
        <v>0</v>
      </c>
      <c r="G293" s="52">
        <v>0</v>
      </c>
      <c r="H293" s="52">
        <v>0</v>
      </c>
      <c r="I293" s="52">
        <v>0</v>
      </c>
      <c r="J293" s="63">
        <v>0</v>
      </c>
      <c r="K293" s="40"/>
      <c r="L293" s="63">
        <v>0</v>
      </c>
      <c r="M293" s="40"/>
      <c r="N293" s="63">
        <v>0</v>
      </c>
    </row>
    <row r="294" spans="1:14" ht="48.6" customHeight="1">
      <c r="A294" s="16" t="s">
        <v>271</v>
      </c>
      <c r="B294" s="33"/>
      <c r="C294" s="43">
        <v>0</v>
      </c>
      <c r="D294" s="52">
        <v>0</v>
      </c>
      <c r="E294" s="55">
        <v>854</v>
      </c>
      <c r="F294" s="52">
        <v>0</v>
      </c>
      <c r="G294" s="52">
        <v>0</v>
      </c>
      <c r="H294" s="52">
        <v>0</v>
      </c>
      <c r="I294" s="52">
        <v>0</v>
      </c>
      <c r="J294" s="63">
        <v>0</v>
      </c>
      <c r="K294" s="40"/>
      <c r="L294" s="63">
        <v>0</v>
      </c>
      <c r="M294" s="40"/>
      <c r="N294" s="63">
        <v>0</v>
      </c>
    </row>
    <row r="295" spans="1:14" ht="39.95" customHeight="1">
      <c r="A295" s="17" t="s">
        <v>272</v>
      </c>
      <c r="B295" s="3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</row>
    <row r="296" spans="1:15" ht="20.1" customHeight="1">
      <c r="A296" s="18" t="s">
        <v>273</v>
      </c>
      <c r="B296" s="19"/>
      <c r="C296" s="19"/>
      <c r="D296" s="20" t="s">
        <v>279</v>
      </c>
      <c r="F296" s="20"/>
      <c r="G296" s="20" t="s">
        <v>283</v>
      </c>
      <c r="J296" s="18" t="s">
        <v>288</v>
      </c>
      <c r="M296" s="18" t="s">
        <v>294</v>
      </c>
      <c r="N296" s="69"/>
      <c r="O296" s="21"/>
    </row>
    <row r="297" spans="1:15" ht="20.1" customHeight="1">
      <c r="A297" s="19"/>
      <c r="B297" s="19"/>
      <c r="C297" s="19"/>
      <c r="D297" s="19"/>
      <c r="G297" s="20" t="s">
        <v>284</v>
      </c>
      <c r="K297" s="19"/>
      <c r="L297" s="19"/>
      <c r="M297" s="19"/>
      <c r="O297" s="19"/>
    </row>
    <row r="298" spans="1:18" ht="20.1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 ht="20.1" customHeight="1">
      <c r="A299" s="18" t="s">
        <v>274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 ht="20.1" customHeight="1">
      <c r="A300" s="18" t="s">
        <v>275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20.1" customHeight="1">
      <c r="A301" s="20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</sheetData>
  <mergeCells count="874">
    <mergeCell ref="K1:L1"/>
    <mergeCell ref="M1:N1"/>
    <mergeCell ref="K2:L2"/>
    <mergeCell ref="M2:N2"/>
    <mergeCell ref="A5:B5"/>
    <mergeCell ref="J5:K5"/>
    <mergeCell ref="L5:M5"/>
    <mergeCell ref="A6:B6"/>
    <mergeCell ref="J6:K6"/>
    <mergeCell ref="L6:M6"/>
    <mergeCell ref="A7:B7"/>
    <mergeCell ref="J7:K7"/>
    <mergeCell ref="L7:M7"/>
    <mergeCell ref="A8:B8"/>
    <mergeCell ref="J8:K8"/>
    <mergeCell ref="L8:M8"/>
    <mergeCell ref="A9:B9"/>
    <mergeCell ref="J9:K9"/>
    <mergeCell ref="L9:M9"/>
    <mergeCell ref="A10:B10"/>
    <mergeCell ref="J10:K10"/>
    <mergeCell ref="L10:M10"/>
    <mergeCell ref="A11:B11"/>
    <mergeCell ref="J11:K11"/>
    <mergeCell ref="L11:M11"/>
    <mergeCell ref="A12:B12"/>
    <mergeCell ref="J12:K12"/>
    <mergeCell ref="L12:M12"/>
    <mergeCell ref="A13:B13"/>
    <mergeCell ref="J13:K13"/>
    <mergeCell ref="L13:M13"/>
    <mergeCell ref="A14:B14"/>
    <mergeCell ref="J14:K14"/>
    <mergeCell ref="L14:M14"/>
    <mergeCell ref="A15:B15"/>
    <mergeCell ref="J15:K15"/>
    <mergeCell ref="L15:M15"/>
    <mergeCell ref="A16:B16"/>
    <mergeCell ref="J16:K16"/>
    <mergeCell ref="L16:M16"/>
    <mergeCell ref="A17:B17"/>
    <mergeCell ref="J17:K17"/>
    <mergeCell ref="L17:M17"/>
    <mergeCell ref="A18:B18"/>
    <mergeCell ref="J18:K18"/>
    <mergeCell ref="L18:M18"/>
    <mergeCell ref="A19:B19"/>
    <mergeCell ref="J19:K19"/>
    <mergeCell ref="L19:M19"/>
    <mergeCell ref="A20:B20"/>
    <mergeCell ref="J20:K20"/>
    <mergeCell ref="L20:M20"/>
    <mergeCell ref="A21:B21"/>
    <mergeCell ref="J21:K21"/>
    <mergeCell ref="L21:M21"/>
    <mergeCell ref="A22:B22"/>
    <mergeCell ref="J22:K22"/>
    <mergeCell ref="L22:M22"/>
    <mergeCell ref="A23:B23"/>
    <mergeCell ref="J23:K23"/>
    <mergeCell ref="L23:M23"/>
    <mergeCell ref="A24:B24"/>
    <mergeCell ref="J24:K24"/>
    <mergeCell ref="L24:M24"/>
    <mergeCell ref="A25:B25"/>
    <mergeCell ref="J25:K25"/>
    <mergeCell ref="L25:M25"/>
    <mergeCell ref="A26:B26"/>
    <mergeCell ref="J26:K26"/>
    <mergeCell ref="L26:M26"/>
    <mergeCell ref="A27:B27"/>
    <mergeCell ref="J27:K27"/>
    <mergeCell ref="L27:M27"/>
    <mergeCell ref="A28:B28"/>
    <mergeCell ref="J28:K28"/>
    <mergeCell ref="L28:M28"/>
    <mergeCell ref="A29:B29"/>
    <mergeCell ref="J29:K29"/>
    <mergeCell ref="L29:M29"/>
    <mergeCell ref="A30:B30"/>
    <mergeCell ref="J30:K30"/>
    <mergeCell ref="L30:M30"/>
    <mergeCell ref="A31:B31"/>
    <mergeCell ref="J31:K31"/>
    <mergeCell ref="L31:M31"/>
    <mergeCell ref="A32:B32"/>
    <mergeCell ref="J32:K32"/>
    <mergeCell ref="L32:M32"/>
    <mergeCell ref="A33:B33"/>
    <mergeCell ref="J33:K33"/>
    <mergeCell ref="L33:M33"/>
    <mergeCell ref="A34:B34"/>
    <mergeCell ref="J34:K34"/>
    <mergeCell ref="L34:M34"/>
    <mergeCell ref="A35:B35"/>
    <mergeCell ref="J35:K35"/>
    <mergeCell ref="L35:M35"/>
    <mergeCell ref="A36:B36"/>
    <mergeCell ref="J36:K36"/>
    <mergeCell ref="L36:M36"/>
    <mergeCell ref="A37:B37"/>
    <mergeCell ref="J37:K37"/>
    <mergeCell ref="L37:M37"/>
    <mergeCell ref="A38:B38"/>
    <mergeCell ref="J38:K38"/>
    <mergeCell ref="L38:M38"/>
    <mergeCell ref="A39:B39"/>
    <mergeCell ref="J39:K39"/>
    <mergeCell ref="L39:M39"/>
    <mergeCell ref="A40:B40"/>
    <mergeCell ref="J40:K40"/>
    <mergeCell ref="L40:M40"/>
    <mergeCell ref="A41:B41"/>
    <mergeCell ref="J41:K41"/>
    <mergeCell ref="L41:M41"/>
    <mergeCell ref="A42:B42"/>
    <mergeCell ref="J42:K42"/>
    <mergeCell ref="L42:M42"/>
    <mergeCell ref="A43:B43"/>
    <mergeCell ref="J43:K43"/>
    <mergeCell ref="L43:M43"/>
    <mergeCell ref="A44:B44"/>
    <mergeCell ref="J44:K44"/>
    <mergeCell ref="L44:M44"/>
    <mergeCell ref="A45:B45"/>
    <mergeCell ref="J45:K45"/>
    <mergeCell ref="L45:M45"/>
    <mergeCell ref="A46:B46"/>
    <mergeCell ref="J46:K46"/>
    <mergeCell ref="L46:M46"/>
    <mergeCell ref="A47:B47"/>
    <mergeCell ref="J47:K47"/>
    <mergeCell ref="L47:M47"/>
    <mergeCell ref="A48:B48"/>
    <mergeCell ref="J48:K48"/>
    <mergeCell ref="L48:M48"/>
    <mergeCell ref="A49:B49"/>
    <mergeCell ref="J49:K49"/>
    <mergeCell ref="L49:M49"/>
    <mergeCell ref="A50:B50"/>
    <mergeCell ref="J50:K50"/>
    <mergeCell ref="L50:M50"/>
    <mergeCell ref="A51:B51"/>
    <mergeCell ref="J51:K51"/>
    <mergeCell ref="L51:M51"/>
    <mergeCell ref="A52:B52"/>
    <mergeCell ref="J52:K52"/>
    <mergeCell ref="L52:M52"/>
    <mergeCell ref="A53:B53"/>
    <mergeCell ref="J53:K53"/>
    <mergeCell ref="L53:M53"/>
    <mergeCell ref="A54:B54"/>
    <mergeCell ref="J54:K54"/>
    <mergeCell ref="L54:M54"/>
    <mergeCell ref="A55:B55"/>
    <mergeCell ref="J55:K55"/>
    <mergeCell ref="L55:M55"/>
    <mergeCell ref="A56:B56"/>
    <mergeCell ref="J56:K56"/>
    <mergeCell ref="L56:M56"/>
    <mergeCell ref="A57:B57"/>
    <mergeCell ref="J57:K57"/>
    <mergeCell ref="L57:M57"/>
    <mergeCell ref="A58:B58"/>
    <mergeCell ref="J58:K58"/>
    <mergeCell ref="L58:M58"/>
    <mergeCell ref="A59:B59"/>
    <mergeCell ref="J59:K59"/>
    <mergeCell ref="L59:M59"/>
    <mergeCell ref="A60:B60"/>
    <mergeCell ref="J60:K60"/>
    <mergeCell ref="L60:M60"/>
    <mergeCell ref="A61:B61"/>
    <mergeCell ref="J61:K61"/>
    <mergeCell ref="L61:M61"/>
    <mergeCell ref="A62:B62"/>
    <mergeCell ref="J62:K62"/>
    <mergeCell ref="L62:M62"/>
    <mergeCell ref="A63:B63"/>
    <mergeCell ref="J63:K63"/>
    <mergeCell ref="L63:M63"/>
    <mergeCell ref="A64:B64"/>
    <mergeCell ref="J64:K64"/>
    <mergeCell ref="L64:M64"/>
    <mergeCell ref="A65:B65"/>
    <mergeCell ref="J65:K65"/>
    <mergeCell ref="L65:M65"/>
    <mergeCell ref="A66:B66"/>
    <mergeCell ref="J66:K66"/>
    <mergeCell ref="L66:M66"/>
    <mergeCell ref="A67:B67"/>
    <mergeCell ref="J67:K67"/>
    <mergeCell ref="L67:M67"/>
    <mergeCell ref="A68:B68"/>
    <mergeCell ref="J68:K68"/>
    <mergeCell ref="L68:M68"/>
    <mergeCell ref="A69:B69"/>
    <mergeCell ref="J69:K69"/>
    <mergeCell ref="L69:M69"/>
    <mergeCell ref="A70:B70"/>
    <mergeCell ref="J70:K70"/>
    <mergeCell ref="L70:M70"/>
    <mergeCell ref="A71:B71"/>
    <mergeCell ref="J71:K71"/>
    <mergeCell ref="L71:M71"/>
    <mergeCell ref="A72:B72"/>
    <mergeCell ref="J72:K72"/>
    <mergeCell ref="L72:M72"/>
    <mergeCell ref="A73:B73"/>
    <mergeCell ref="J73:K73"/>
    <mergeCell ref="L73:M73"/>
    <mergeCell ref="A74:B74"/>
    <mergeCell ref="J74:K74"/>
    <mergeCell ref="L74:M74"/>
    <mergeCell ref="A75:B75"/>
    <mergeCell ref="J75:K75"/>
    <mergeCell ref="L75:M75"/>
    <mergeCell ref="A76:B76"/>
    <mergeCell ref="J76:K76"/>
    <mergeCell ref="L76:M76"/>
    <mergeCell ref="J77:K77"/>
    <mergeCell ref="L77:M77"/>
    <mergeCell ref="A78:B78"/>
    <mergeCell ref="J78:K78"/>
    <mergeCell ref="L78:M78"/>
    <mergeCell ref="A79:B79"/>
    <mergeCell ref="J79:K79"/>
    <mergeCell ref="L79:M79"/>
    <mergeCell ref="A80:B80"/>
    <mergeCell ref="J80:K80"/>
    <mergeCell ref="L80:M80"/>
    <mergeCell ref="A81:B81"/>
    <mergeCell ref="J81:K81"/>
    <mergeCell ref="L81:M81"/>
    <mergeCell ref="A82:B82"/>
    <mergeCell ref="J82:K82"/>
    <mergeCell ref="L82:M82"/>
    <mergeCell ref="A83:B83"/>
    <mergeCell ref="J83:K83"/>
    <mergeCell ref="L83:M83"/>
    <mergeCell ref="A84:B84"/>
    <mergeCell ref="J84:K84"/>
    <mergeCell ref="L84:M84"/>
    <mergeCell ref="A85:B85"/>
    <mergeCell ref="J85:K85"/>
    <mergeCell ref="L85:M85"/>
    <mergeCell ref="A86:B86"/>
    <mergeCell ref="J86:K86"/>
    <mergeCell ref="L86:M86"/>
    <mergeCell ref="A87:B87"/>
    <mergeCell ref="J87:K87"/>
    <mergeCell ref="L87:M87"/>
    <mergeCell ref="A88:B88"/>
    <mergeCell ref="J88:K88"/>
    <mergeCell ref="L88:M88"/>
    <mergeCell ref="A89:B89"/>
    <mergeCell ref="J89:K89"/>
    <mergeCell ref="L89:M89"/>
    <mergeCell ref="A90:B90"/>
    <mergeCell ref="J90:K90"/>
    <mergeCell ref="L90:M90"/>
    <mergeCell ref="A91:B91"/>
    <mergeCell ref="J91:K91"/>
    <mergeCell ref="L91:M91"/>
    <mergeCell ref="A92:B92"/>
    <mergeCell ref="J92:K92"/>
    <mergeCell ref="L92:M92"/>
    <mergeCell ref="A93:B93"/>
    <mergeCell ref="J93:K93"/>
    <mergeCell ref="L93:M93"/>
    <mergeCell ref="A94:B94"/>
    <mergeCell ref="J94:K94"/>
    <mergeCell ref="L94:M94"/>
    <mergeCell ref="A95:B95"/>
    <mergeCell ref="J95:K95"/>
    <mergeCell ref="L95:M95"/>
    <mergeCell ref="A96:B96"/>
    <mergeCell ref="J96:K96"/>
    <mergeCell ref="L96:M96"/>
    <mergeCell ref="A97:B97"/>
    <mergeCell ref="J97:K97"/>
    <mergeCell ref="L97:M97"/>
    <mergeCell ref="A98:B98"/>
    <mergeCell ref="J98:K98"/>
    <mergeCell ref="L98:M98"/>
    <mergeCell ref="A99:B99"/>
    <mergeCell ref="J99:K99"/>
    <mergeCell ref="L99:M99"/>
    <mergeCell ref="A100:B100"/>
    <mergeCell ref="J100:K100"/>
    <mergeCell ref="L100:M100"/>
    <mergeCell ref="A101:B101"/>
    <mergeCell ref="J101:K101"/>
    <mergeCell ref="L101:M101"/>
    <mergeCell ref="A102:B102"/>
    <mergeCell ref="J102:K102"/>
    <mergeCell ref="L102:M102"/>
    <mergeCell ref="A103:B103"/>
    <mergeCell ref="J103:K103"/>
    <mergeCell ref="L103:M103"/>
    <mergeCell ref="A104:B104"/>
    <mergeCell ref="J104:K104"/>
    <mergeCell ref="L104:M104"/>
    <mergeCell ref="A105:B105"/>
    <mergeCell ref="J105:K105"/>
    <mergeCell ref="L105:M105"/>
    <mergeCell ref="A106:B106"/>
    <mergeCell ref="J106:K106"/>
    <mergeCell ref="L106:M106"/>
    <mergeCell ref="A107:B107"/>
    <mergeCell ref="J107:K107"/>
    <mergeCell ref="L107:M107"/>
    <mergeCell ref="A108:B108"/>
    <mergeCell ref="J108:K108"/>
    <mergeCell ref="L108:M108"/>
    <mergeCell ref="A109:B109"/>
    <mergeCell ref="J109:K109"/>
    <mergeCell ref="L109:M109"/>
    <mergeCell ref="A110:B110"/>
    <mergeCell ref="J110:K110"/>
    <mergeCell ref="L110:M110"/>
    <mergeCell ref="A111:B111"/>
    <mergeCell ref="J111:K111"/>
    <mergeCell ref="L111:M111"/>
    <mergeCell ref="A112:B112"/>
    <mergeCell ref="J112:K112"/>
    <mergeCell ref="L112:M112"/>
    <mergeCell ref="A113:B113"/>
    <mergeCell ref="J113:K113"/>
    <mergeCell ref="L113:M113"/>
    <mergeCell ref="A114:B114"/>
    <mergeCell ref="J114:K114"/>
    <mergeCell ref="L114:M114"/>
    <mergeCell ref="A115:B115"/>
    <mergeCell ref="J115:K115"/>
    <mergeCell ref="L115:M115"/>
    <mergeCell ref="A116:B116"/>
    <mergeCell ref="J116:K116"/>
    <mergeCell ref="L116:M116"/>
    <mergeCell ref="A117:B117"/>
    <mergeCell ref="J117:K117"/>
    <mergeCell ref="L117:M117"/>
    <mergeCell ref="A118:B118"/>
    <mergeCell ref="J118:K118"/>
    <mergeCell ref="L118:M118"/>
    <mergeCell ref="A119:B119"/>
    <mergeCell ref="J119:K119"/>
    <mergeCell ref="L119:M119"/>
    <mergeCell ref="A120:B120"/>
    <mergeCell ref="J120:K120"/>
    <mergeCell ref="L120:M120"/>
    <mergeCell ref="A121:B121"/>
    <mergeCell ref="J121:K121"/>
    <mergeCell ref="L121:M121"/>
    <mergeCell ref="A122:B122"/>
    <mergeCell ref="J122:K122"/>
    <mergeCell ref="L122:M122"/>
    <mergeCell ref="A123:B123"/>
    <mergeCell ref="J123:K123"/>
    <mergeCell ref="L123:M123"/>
    <mergeCell ref="A124:B124"/>
    <mergeCell ref="J124:K124"/>
    <mergeCell ref="L124:M124"/>
    <mergeCell ref="A125:B125"/>
    <mergeCell ref="J125:K125"/>
    <mergeCell ref="L125:M125"/>
    <mergeCell ref="A126:B126"/>
    <mergeCell ref="J126:K126"/>
    <mergeCell ref="L126:M126"/>
    <mergeCell ref="A127:B127"/>
    <mergeCell ref="J127:K127"/>
    <mergeCell ref="L127:M127"/>
    <mergeCell ref="A128:B128"/>
    <mergeCell ref="J128:K128"/>
    <mergeCell ref="L128:M128"/>
    <mergeCell ref="A129:B129"/>
    <mergeCell ref="J129:K129"/>
    <mergeCell ref="L129:M129"/>
    <mergeCell ref="A130:B130"/>
    <mergeCell ref="J130:K130"/>
    <mergeCell ref="L130:M130"/>
    <mergeCell ref="A131:B131"/>
    <mergeCell ref="J131:K131"/>
    <mergeCell ref="L131:M131"/>
    <mergeCell ref="A132:B132"/>
    <mergeCell ref="J132:K132"/>
    <mergeCell ref="L132:M132"/>
    <mergeCell ref="A133:B133"/>
    <mergeCell ref="J133:K133"/>
    <mergeCell ref="L133:M133"/>
    <mergeCell ref="A134:B134"/>
    <mergeCell ref="J134:K134"/>
    <mergeCell ref="L134:M134"/>
    <mergeCell ref="A135:B135"/>
    <mergeCell ref="J135:K135"/>
    <mergeCell ref="L135:M135"/>
    <mergeCell ref="A136:B136"/>
    <mergeCell ref="J136:K136"/>
    <mergeCell ref="L136:M136"/>
    <mergeCell ref="A137:B137"/>
    <mergeCell ref="J137:K137"/>
    <mergeCell ref="L137:M137"/>
    <mergeCell ref="A138:B138"/>
    <mergeCell ref="J138:K138"/>
    <mergeCell ref="L138:M138"/>
    <mergeCell ref="A139:B139"/>
    <mergeCell ref="J139:K139"/>
    <mergeCell ref="L139:M139"/>
    <mergeCell ref="A140:B140"/>
    <mergeCell ref="J140:K140"/>
    <mergeCell ref="L140:M140"/>
    <mergeCell ref="A141:B141"/>
    <mergeCell ref="J141:K141"/>
    <mergeCell ref="L141:M141"/>
    <mergeCell ref="A142:B142"/>
    <mergeCell ref="J142:K142"/>
    <mergeCell ref="L142:M142"/>
    <mergeCell ref="A143:B143"/>
    <mergeCell ref="J143:K143"/>
    <mergeCell ref="L143:M143"/>
    <mergeCell ref="A144:B144"/>
    <mergeCell ref="J144:K144"/>
    <mergeCell ref="L144:M144"/>
    <mergeCell ref="A145:B145"/>
    <mergeCell ref="J145:K145"/>
    <mergeCell ref="L145:M145"/>
    <mergeCell ref="A146:B146"/>
    <mergeCell ref="J146:K146"/>
    <mergeCell ref="L146:M146"/>
    <mergeCell ref="A147:B147"/>
    <mergeCell ref="J147:K147"/>
    <mergeCell ref="L147:M147"/>
    <mergeCell ref="A148:B148"/>
    <mergeCell ref="J148:K148"/>
    <mergeCell ref="L148:M148"/>
    <mergeCell ref="A149:B149"/>
    <mergeCell ref="J149:K149"/>
    <mergeCell ref="L149:M149"/>
    <mergeCell ref="A150:B150"/>
    <mergeCell ref="J150:K150"/>
    <mergeCell ref="L150:M150"/>
    <mergeCell ref="A151:B151"/>
    <mergeCell ref="J151:K151"/>
    <mergeCell ref="L151:M151"/>
    <mergeCell ref="A152:B152"/>
    <mergeCell ref="J152:K152"/>
    <mergeCell ref="L152:M152"/>
    <mergeCell ref="A153:B153"/>
    <mergeCell ref="J153:K153"/>
    <mergeCell ref="L153:M153"/>
    <mergeCell ref="A154:B154"/>
    <mergeCell ref="J154:K154"/>
    <mergeCell ref="L154:M154"/>
    <mergeCell ref="A155:B155"/>
    <mergeCell ref="J155:K155"/>
    <mergeCell ref="L155:M155"/>
    <mergeCell ref="A156:B156"/>
    <mergeCell ref="J156:K156"/>
    <mergeCell ref="L156:M156"/>
    <mergeCell ref="A157:B157"/>
    <mergeCell ref="J157:K157"/>
    <mergeCell ref="L157:M157"/>
    <mergeCell ref="A158:B158"/>
    <mergeCell ref="J158:K158"/>
    <mergeCell ref="L158:M158"/>
    <mergeCell ref="A159:B159"/>
    <mergeCell ref="J159:K159"/>
    <mergeCell ref="L159:M159"/>
    <mergeCell ref="A160:B160"/>
    <mergeCell ref="J160:K160"/>
    <mergeCell ref="L160:M160"/>
    <mergeCell ref="A161:B161"/>
    <mergeCell ref="J161:K161"/>
    <mergeCell ref="L161:M161"/>
    <mergeCell ref="A162:B162"/>
    <mergeCell ref="J162:K162"/>
    <mergeCell ref="L162:M162"/>
    <mergeCell ref="A163:B163"/>
    <mergeCell ref="J163:K163"/>
    <mergeCell ref="L163:M163"/>
    <mergeCell ref="A164:B164"/>
    <mergeCell ref="J164:K164"/>
    <mergeCell ref="L164:M164"/>
    <mergeCell ref="A165:B165"/>
    <mergeCell ref="J165:K165"/>
    <mergeCell ref="L165:M165"/>
    <mergeCell ref="A166:B166"/>
    <mergeCell ref="J166:K166"/>
    <mergeCell ref="L166:M166"/>
    <mergeCell ref="A167:B167"/>
    <mergeCell ref="J167:K167"/>
    <mergeCell ref="L167:M167"/>
    <mergeCell ref="A168:B168"/>
    <mergeCell ref="J168:K168"/>
    <mergeCell ref="L168:M168"/>
    <mergeCell ref="A169:B169"/>
    <mergeCell ref="J169:K169"/>
    <mergeCell ref="L169:M169"/>
    <mergeCell ref="A170:B170"/>
    <mergeCell ref="J170:K170"/>
    <mergeCell ref="L170:M170"/>
    <mergeCell ref="A171:B171"/>
    <mergeCell ref="J171:K171"/>
    <mergeCell ref="L171:M171"/>
    <mergeCell ref="A172:B172"/>
    <mergeCell ref="J172:K172"/>
    <mergeCell ref="L172:M172"/>
    <mergeCell ref="A173:B173"/>
    <mergeCell ref="J173:K173"/>
    <mergeCell ref="L173:M173"/>
    <mergeCell ref="A174:B174"/>
    <mergeCell ref="J174:K174"/>
    <mergeCell ref="L174:M174"/>
    <mergeCell ref="A175:B175"/>
    <mergeCell ref="J175:K175"/>
    <mergeCell ref="L175:M175"/>
    <mergeCell ref="A176:B176"/>
    <mergeCell ref="J176:K176"/>
    <mergeCell ref="L176:M176"/>
    <mergeCell ref="A177:B177"/>
    <mergeCell ref="J177:K177"/>
    <mergeCell ref="L177:M177"/>
    <mergeCell ref="A178:B178"/>
    <mergeCell ref="J178:K178"/>
    <mergeCell ref="L178:M178"/>
    <mergeCell ref="A179:B179"/>
    <mergeCell ref="J179:K179"/>
    <mergeCell ref="L179:M179"/>
    <mergeCell ref="A180:B180"/>
    <mergeCell ref="J180:K180"/>
    <mergeCell ref="L180:M180"/>
    <mergeCell ref="A181:B181"/>
    <mergeCell ref="J181:K181"/>
    <mergeCell ref="L181:M181"/>
    <mergeCell ref="A182:B182"/>
    <mergeCell ref="J182:K182"/>
    <mergeCell ref="L182:M182"/>
    <mergeCell ref="A183:B183"/>
    <mergeCell ref="J183:K183"/>
    <mergeCell ref="L183:M183"/>
    <mergeCell ref="A184:B184"/>
    <mergeCell ref="J184:K184"/>
    <mergeCell ref="L184:M184"/>
    <mergeCell ref="A185:B185"/>
    <mergeCell ref="J185:K185"/>
    <mergeCell ref="L185:M185"/>
    <mergeCell ref="A186:B186"/>
    <mergeCell ref="J186:K186"/>
    <mergeCell ref="L186:M186"/>
    <mergeCell ref="A187:B187"/>
    <mergeCell ref="J187:K187"/>
    <mergeCell ref="L187:M187"/>
    <mergeCell ref="A188:B188"/>
    <mergeCell ref="J188:K188"/>
    <mergeCell ref="L188:M188"/>
    <mergeCell ref="A189:B189"/>
    <mergeCell ref="J189:K189"/>
    <mergeCell ref="L189:M189"/>
    <mergeCell ref="A190:B190"/>
    <mergeCell ref="J190:K190"/>
    <mergeCell ref="L190:M190"/>
    <mergeCell ref="A191:B191"/>
    <mergeCell ref="J191:K191"/>
    <mergeCell ref="L191:M191"/>
    <mergeCell ref="A192:B192"/>
    <mergeCell ref="J192:K192"/>
    <mergeCell ref="L192:M192"/>
    <mergeCell ref="A193:B193"/>
    <mergeCell ref="J193:K193"/>
    <mergeCell ref="L193:M193"/>
    <mergeCell ref="A194:B194"/>
    <mergeCell ref="J194:K194"/>
    <mergeCell ref="L194:M194"/>
    <mergeCell ref="A195:B195"/>
    <mergeCell ref="J195:K195"/>
    <mergeCell ref="L195:M195"/>
    <mergeCell ref="A196:B196"/>
    <mergeCell ref="J196:K196"/>
    <mergeCell ref="L196:M196"/>
    <mergeCell ref="A197:B197"/>
    <mergeCell ref="J197:K197"/>
    <mergeCell ref="L197:M197"/>
    <mergeCell ref="A198:B198"/>
    <mergeCell ref="J198:K198"/>
    <mergeCell ref="L198:M198"/>
    <mergeCell ref="A199:B199"/>
    <mergeCell ref="J199:K199"/>
    <mergeCell ref="L199:M199"/>
    <mergeCell ref="A200:B200"/>
    <mergeCell ref="J200:K200"/>
    <mergeCell ref="L200:M200"/>
    <mergeCell ref="A201:B201"/>
    <mergeCell ref="J201:K201"/>
    <mergeCell ref="L201:M201"/>
    <mergeCell ref="A202:B202"/>
    <mergeCell ref="J202:K202"/>
    <mergeCell ref="L202:M202"/>
    <mergeCell ref="A203:B203"/>
    <mergeCell ref="J203:K203"/>
    <mergeCell ref="L203:M203"/>
    <mergeCell ref="A204:B204"/>
    <mergeCell ref="J204:K204"/>
    <mergeCell ref="L204:M204"/>
    <mergeCell ref="A205:B205"/>
    <mergeCell ref="J205:K205"/>
    <mergeCell ref="L205:M205"/>
    <mergeCell ref="A206:B206"/>
    <mergeCell ref="J206:K206"/>
    <mergeCell ref="L206:M206"/>
    <mergeCell ref="A207:B207"/>
    <mergeCell ref="J207:K207"/>
    <mergeCell ref="L207:M207"/>
    <mergeCell ref="A208:B208"/>
    <mergeCell ref="J208:K208"/>
    <mergeCell ref="L208:M208"/>
    <mergeCell ref="A209:B209"/>
    <mergeCell ref="J209:K209"/>
    <mergeCell ref="L209:M209"/>
    <mergeCell ref="A210:B210"/>
    <mergeCell ref="J210:K210"/>
    <mergeCell ref="L210:M210"/>
    <mergeCell ref="A211:B211"/>
    <mergeCell ref="J211:K211"/>
    <mergeCell ref="L211:M211"/>
    <mergeCell ref="A212:B212"/>
    <mergeCell ref="J212:K212"/>
    <mergeCell ref="L212:M212"/>
    <mergeCell ref="A213:B213"/>
    <mergeCell ref="J213:K213"/>
    <mergeCell ref="L213:M213"/>
    <mergeCell ref="A214:B214"/>
    <mergeCell ref="J214:K214"/>
    <mergeCell ref="L214:M214"/>
    <mergeCell ref="A215:B215"/>
    <mergeCell ref="J215:K215"/>
    <mergeCell ref="L215:M215"/>
    <mergeCell ref="A216:B216"/>
    <mergeCell ref="J216:K216"/>
    <mergeCell ref="L216:M216"/>
    <mergeCell ref="A217:B217"/>
    <mergeCell ref="J217:K217"/>
    <mergeCell ref="L217:M217"/>
    <mergeCell ref="A218:B218"/>
    <mergeCell ref="J218:K218"/>
    <mergeCell ref="L218:M218"/>
    <mergeCell ref="A219:B219"/>
    <mergeCell ref="J219:K219"/>
    <mergeCell ref="L219:M219"/>
    <mergeCell ref="A220:B220"/>
    <mergeCell ref="J220:K220"/>
    <mergeCell ref="L220:M220"/>
    <mergeCell ref="A221:B221"/>
    <mergeCell ref="J221:K221"/>
    <mergeCell ref="L221:M221"/>
    <mergeCell ref="A222:B222"/>
    <mergeCell ref="J222:K222"/>
    <mergeCell ref="L222:M222"/>
    <mergeCell ref="A223:B223"/>
    <mergeCell ref="J223:K223"/>
    <mergeCell ref="L223:M223"/>
    <mergeCell ref="A224:B224"/>
    <mergeCell ref="J224:K224"/>
    <mergeCell ref="L224:M224"/>
    <mergeCell ref="A225:B225"/>
    <mergeCell ref="J225:K225"/>
    <mergeCell ref="L225:M225"/>
    <mergeCell ref="A226:B226"/>
    <mergeCell ref="J226:K226"/>
    <mergeCell ref="L226:M226"/>
    <mergeCell ref="A227:B227"/>
    <mergeCell ref="J227:K227"/>
    <mergeCell ref="L227:M227"/>
    <mergeCell ref="A228:B228"/>
    <mergeCell ref="J228:K228"/>
    <mergeCell ref="L228:M228"/>
    <mergeCell ref="A229:B229"/>
    <mergeCell ref="J229:K229"/>
    <mergeCell ref="L229:M229"/>
    <mergeCell ref="A230:B230"/>
    <mergeCell ref="J230:K230"/>
    <mergeCell ref="L230:M230"/>
    <mergeCell ref="A231:B231"/>
    <mergeCell ref="J231:K231"/>
    <mergeCell ref="L231:M231"/>
    <mergeCell ref="A232:B232"/>
    <mergeCell ref="J232:K232"/>
    <mergeCell ref="L232:M232"/>
    <mergeCell ref="A233:B233"/>
    <mergeCell ref="J233:K233"/>
    <mergeCell ref="L233:M233"/>
    <mergeCell ref="A234:B234"/>
    <mergeCell ref="J234:K234"/>
    <mergeCell ref="L234:M234"/>
    <mergeCell ref="A235:B235"/>
    <mergeCell ref="J235:K235"/>
    <mergeCell ref="L235:M235"/>
    <mergeCell ref="A236:B236"/>
    <mergeCell ref="J236:K236"/>
    <mergeCell ref="L236:M236"/>
    <mergeCell ref="A237:B237"/>
    <mergeCell ref="J237:K237"/>
    <mergeCell ref="L237:M237"/>
    <mergeCell ref="A238:B238"/>
    <mergeCell ref="J238:K238"/>
    <mergeCell ref="L238:M238"/>
    <mergeCell ref="A239:B239"/>
    <mergeCell ref="J239:K239"/>
    <mergeCell ref="L239:M239"/>
    <mergeCell ref="A240:B240"/>
    <mergeCell ref="J240:K240"/>
    <mergeCell ref="L240:M240"/>
    <mergeCell ref="A241:B241"/>
    <mergeCell ref="J241:K241"/>
    <mergeCell ref="L241:M241"/>
    <mergeCell ref="A242:B242"/>
    <mergeCell ref="J242:K242"/>
    <mergeCell ref="L242:M242"/>
    <mergeCell ref="A243:B243"/>
    <mergeCell ref="J243:K243"/>
    <mergeCell ref="L243:M243"/>
    <mergeCell ref="A244:B244"/>
    <mergeCell ref="J244:K244"/>
    <mergeCell ref="L244:M244"/>
    <mergeCell ref="A245:B245"/>
    <mergeCell ref="J245:K245"/>
    <mergeCell ref="L245:M245"/>
    <mergeCell ref="A246:B246"/>
    <mergeCell ref="J246:K246"/>
    <mergeCell ref="L246:M246"/>
    <mergeCell ref="A247:B247"/>
    <mergeCell ref="J247:K247"/>
    <mergeCell ref="L247:M247"/>
    <mergeCell ref="A248:B248"/>
    <mergeCell ref="J248:K248"/>
    <mergeCell ref="L248:M248"/>
    <mergeCell ref="A249:B249"/>
    <mergeCell ref="J249:K249"/>
    <mergeCell ref="L249:M249"/>
    <mergeCell ref="A250:B250"/>
    <mergeCell ref="J250:K250"/>
    <mergeCell ref="L250:M250"/>
    <mergeCell ref="A251:B251"/>
    <mergeCell ref="J251:K251"/>
    <mergeCell ref="L251:M251"/>
    <mergeCell ref="A252:B252"/>
    <mergeCell ref="J252:K252"/>
    <mergeCell ref="L252:M252"/>
    <mergeCell ref="A253:B253"/>
    <mergeCell ref="J253:K253"/>
    <mergeCell ref="L253:M253"/>
    <mergeCell ref="A254:B254"/>
    <mergeCell ref="J254:K254"/>
    <mergeCell ref="L254:M254"/>
    <mergeCell ref="A255:B255"/>
    <mergeCell ref="J255:K255"/>
    <mergeCell ref="L255:M255"/>
    <mergeCell ref="A256:B256"/>
    <mergeCell ref="J256:K256"/>
    <mergeCell ref="L256:M256"/>
    <mergeCell ref="A257:B257"/>
    <mergeCell ref="J257:K257"/>
    <mergeCell ref="L257:M257"/>
    <mergeCell ref="A258:B258"/>
    <mergeCell ref="J258:K258"/>
    <mergeCell ref="L258:M258"/>
    <mergeCell ref="A259:B259"/>
    <mergeCell ref="J259:K259"/>
    <mergeCell ref="L259:M259"/>
    <mergeCell ref="A260:B260"/>
    <mergeCell ref="J260:K260"/>
    <mergeCell ref="L260:M260"/>
    <mergeCell ref="A261:B261"/>
    <mergeCell ref="J261:K261"/>
    <mergeCell ref="L261:M261"/>
    <mergeCell ref="A262:B262"/>
    <mergeCell ref="J262:K262"/>
    <mergeCell ref="L262:M262"/>
    <mergeCell ref="A263:B263"/>
    <mergeCell ref="J263:K263"/>
    <mergeCell ref="L263:M263"/>
    <mergeCell ref="A264:B264"/>
    <mergeCell ref="J264:K264"/>
    <mergeCell ref="L264:M264"/>
    <mergeCell ref="A265:B265"/>
    <mergeCell ref="J265:K265"/>
    <mergeCell ref="L265:M265"/>
    <mergeCell ref="A266:B266"/>
    <mergeCell ref="J266:K266"/>
    <mergeCell ref="L266:M266"/>
    <mergeCell ref="A267:B267"/>
    <mergeCell ref="J267:K267"/>
    <mergeCell ref="L267:M267"/>
    <mergeCell ref="A268:B268"/>
    <mergeCell ref="J268:K268"/>
    <mergeCell ref="L268:M268"/>
    <mergeCell ref="A269:B269"/>
    <mergeCell ref="J269:K269"/>
    <mergeCell ref="L269:M269"/>
    <mergeCell ref="A270:B270"/>
    <mergeCell ref="J270:K270"/>
    <mergeCell ref="L270:M270"/>
    <mergeCell ref="A271:B271"/>
    <mergeCell ref="J271:K271"/>
    <mergeCell ref="L271:M271"/>
    <mergeCell ref="A272:B272"/>
    <mergeCell ref="J272:K272"/>
    <mergeCell ref="L272:M272"/>
    <mergeCell ref="A273:B273"/>
    <mergeCell ref="J273:K273"/>
    <mergeCell ref="L273:M273"/>
    <mergeCell ref="A274:B274"/>
    <mergeCell ref="J274:K274"/>
    <mergeCell ref="L274:M274"/>
    <mergeCell ref="A275:B275"/>
    <mergeCell ref="J275:K275"/>
    <mergeCell ref="L275:M275"/>
    <mergeCell ref="A276:B276"/>
    <mergeCell ref="J276:K276"/>
    <mergeCell ref="L276:M276"/>
    <mergeCell ref="A277:B277"/>
    <mergeCell ref="J277:K277"/>
    <mergeCell ref="L277:M277"/>
    <mergeCell ref="A278:B278"/>
    <mergeCell ref="J278:K278"/>
    <mergeCell ref="L278:M278"/>
    <mergeCell ref="A279:B279"/>
    <mergeCell ref="J279:K279"/>
    <mergeCell ref="L279:M279"/>
    <mergeCell ref="A280:B280"/>
    <mergeCell ref="J280:K280"/>
    <mergeCell ref="L280:M280"/>
    <mergeCell ref="A281:B281"/>
    <mergeCell ref="J281:K281"/>
    <mergeCell ref="L281:M281"/>
    <mergeCell ref="A282:B282"/>
    <mergeCell ref="J282:K282"/>
    <mergeCell ref="L282:M282"/>
    <mergeCell ref="A283:B283"/>
    <mergeCell ref="J283:K283"/>
    <mergeCell ref="L283:M283"/>
    <mergeCell ref="A284:B284"/>
    <mergeCell ref="J284:K284"/>
    <mergeCell ref="L284:M284"/>
    <mergeCell ref="A285:B285"/>
    <mergeCell ref="J285:K285"/>
    <mergeCell ref="L285:M285"/>
    <mergeCell ref="A286:B286"/>
    <mergeCell ref="J286:K286"/>
    <mergeCell ref="L286:M286"/>
    <mergeCell ref="A287:B287"/>
    <mergeCell ref="J287:K287"/>
    <mergeCell ref="L287:M287"/>
    <mergeCell ref="A288:B288"/>
    <mergeCell ref="J288:K288"/>
    <mergeCell ref="L288:M288"/>
    <mergeCell ref="A289:B289"/>
    <mergeCell ref="J289:K289"/>
    <mergeCell ref="L289:M289"/>
    <mergeCell ref="A290:B290"/>
    <mergeCell ref="J290:K290"/>
    <mergeCell ref="L290:M290"/>
    <mergeCell ref="A291:B291"/>
    <mergeCell ref="J291:K291"/>
    <mergeCell ref="L291:M291"/>
    <mergeCell ref="A292:B292"/>
    <mergeCell ref="J292:K292"/>
    <mergeCell ref="L292:M292"/>
    <mergeCell ref="A295:B295"/>
    <mergeCell ref="A293:B293"/>
    <mergeCell ref="J293:K293"/>
    <mergeCell ref="L293:M293"/>
    <mergeCell ref="A294:B294"/>
    <mergeCell ref="J294:K294"/>
    <mergeCell ref="L294:M294"/>
  </mergeCells>
  <printOptions horizontalCentered="1"/>
  <pageMargins left="0.590551181102362" right="0.590551181102362" top="0.78740157480315" bottom="0.78740157480315" header="0.511811023622047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