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<sst xmlns="http://schemas.openxmlformats.org/spreadsheetml/2006/main" count="107">
  <si>
    <t>公　開　類</t>
  </si>
  <si>
    <t>年　度　報</t>
  </si>
  <si>
    <t>臺中市西屯區推行社區發展工作概況</t>
  </si>
  <si>
    <t>中華民國108年度</t>
  </si>
  <si>
    <t>社區發展協會</t>
  </si>
  <si>
    <t>總計</t>
  </si>
  <si>
    <t>上石社區發展協會</t>
  </si>
  <si>
    <t>上安社區發展協會</t>
  </si>
  <si>
    <t>上德社區發展協會</t>
  </si>
  <si>
    <t>大石社區發展協會</t>
  </si>
  <si>
    <t>大河社區發展協會</t>
  </si>
  <si>
    <t>大福社區發展協會</t>
  </si>
  <si>
    <t>大鵬社區發展協會</t>
  </si>
  <si>
    <t>永安社區發展協會</t>
  </si>
  <si>
    <t>至善社區發展協會</t>
  </si>
  <si>
    <t>西平社區發展協會</t>
  </si>
  <si>
    <t>西安社區發展協會</t>
  </si>
  <si>
    <t>西墩社區發展協會</t>
  </si>
  <si>
    <t>何仁社區發展協會</t>
  </si>
  <si>
    <t>何安社區發展協會</t>
  </si>
  <si>
    <t>何成社區發展協會</t>
  </si>
  <si>
    <t>何明社區發展協會</t>
  </si>
  <si>
    <t>何南社區發展協會</t>
  </si>
  <si>
    <t>何厝社區發展協會</t>
  </si>
  <si>
    <t>何源社區發展協會</t>
  </si>
  <si>
    <t>何福社區發展協會</t>
  </si>
  <si>
    <t>何德社區發展協會</t>
  </si>
  <si>
    <t>協和社區發展協會</t>
  </si>
  <si>
    <t>林厝社區發展協會</t>
  </si>
  <si>
    <t>逢甲社區發展協會</t>
  </si>
  <si>
    <t>逢福社區發展協會</t>
  </si>
  <si>
    <t>惠來社區發展協會</t>
  </si>
  <si>
    <t>港尾社區發展協會</t>
  </si>
  <si>
    <t>福中社區發展協會</t>
  </si>
  <si>
    <t>福安社區發展協會</t>
  </si>
  <si>
    <t>福和社區發展協會</t>
  </si>
  <si>
    <t>福林社區發展協會</t>
  </si>
  <si>
    <t>福恩社區發展協會</t>
  </si>
  <si>
    <t>福雅社區發展協會</t>
  </si>
  <si>
    <t>福瑞社區發展協會</t>
  </si>
  <si>
    <t>福聯社區發展協會</t>
  </si>
  <si>
    <t>廣福社區發展協會</t>
  </si>
  <si>
    <t>潮洋社區發展協會</t>
  </si>
  <si>
    <t>龍潭社區發展協會</t>
  </si>
  <si>
    <t>鵬程社區發展協會</t>
  </si>
  <si>
    <t>逢大社區發展協會</t>
  </si>
  <si>
    <t>備註</t>
  </si>
  <si>
    <t>次年1月15日前編報</t>
  </si>
  <si>
    <t>社區發展協會總數
(個)</t>
  </si>
  <si>
    <t>本區已規劃之社區總數有 40 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</si>
  <si>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</si>
  <si>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</si>
  <si>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</si>
  <si>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</si>
  <si>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</si>
  <si>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</si>
  <si>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</si>
  <si>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</si>
  <si>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-</t>
  </si>
  <si>
    <t>理事(不含理事長)</t>
  </si>
  <si>
    <t xml:space="preserve">14  </t>
  </si>
  <si>
    <t xml:space="preserve">4 </t>
  </si>
  <si>
    <t>監事</t>
  </si>
  <si>
    <t xml:space="preserve">0   </t>
  </si>
  <si>
    <t>編製機關</t>
  </si>
  <si>
    <t>表    號</t>
  </si>
  <si>
    <t>參加社區發展協會會員數
(人)</t>
  </si>
  <si>
    <t xml:space="preserve">臺中市西屯區公所 </t>
  </si>
  <si>
    <t>11140-01-01-3</t>
  </si>
  <si>
    <t>設置社區生產建設基金
(個)</t>
  </si>
  <si>
    <t>臺中市西屯區推行社區發展工作概況(修正表)</t>
  </si>
  <si>
    <t>項目別</t>
  </si>
  <si>
    <t>實際使用經費(元)</t>
  </si>
  <si>
    <t>政府補助款</t>
  </si>
  <si>
    <t>社區自籌款</t>
  </si>
  <si>
    <t>填表</t>
  </si>
  <si>
    <t>資料來源：依據本所社會課已成立社區發展協會所報工作概況資料審核彙編。</t>
  </si>
  <si>
    <t>填表說明：1.本表編製1式3份，1份送本府社會局，1份送本所會計室，1份自存。</t>
  </si>
  <si>
    <t xml:space="preserve">　　　　　2.本表所填資料以已成立社區發展協會為準，不包含未成立社區發展協會資料。</t>
  </si>
  <si>
    <t>修正說明：數值0修正格式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</si>
  <si>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</si>
  <si>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</si>
  <si>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</si>
  <si>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</si>
  <si>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</si>
  <si>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</si>
  <si>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</si>
  <si>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</si>
  <si>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</si>
  <si>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</si>
  <si>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</si>
  <si>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</si>
  <si>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</si>
  <si>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</si>
  <si>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</si>
  <si>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</si>
  <si>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</si>
  <si>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</si>
  <si>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</si>
  <si>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</si>
  <si>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</si>
  <si>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  109年 7月10日編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</si>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</sst>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9">
    <numFmt formatCode="#,##0;\-#,##0;\-" numFmtId="188"/>
    <numFmt formatCode="###,##0" numFmtId="189"/>
    <numFmt formatCode="###,##0.0" numFmtId="190"/>
    <numFmt formatCode="_-* #,##0_-;\-* #,##0_-;_-* &quot;-&quot;_-;_-@_-" numFmtId="191"/>
    <numFmt formatCode="#,###,###,##0" numFmtId="192"/>
    <numFmt formatCode="###,###,##0" numFmtId="193"/>
    <numFmt formatCode="###,###,##0;\-###,###,##0;&quot;         －&quot;" numFmtId="194"/>
    <numFmt formatCode="0.00_ " numFmtId="195"/>
    <numFmt formatCode="##,##0" numFmtId="196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rgb="FF9C0006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rgb="FFFF0000"/>
      <name val="新細明體"/>
    </font>
    <font>
      <b val="false"/>
      <i val="false"/>
      <u val="none"/>
      <sz val="11"/>
      <color rgb="FF9C0006"/>
      <name val="新細明體"/>
    </font>
  </fonts>
  <fills count="5">
    <fill>
      <patternFill patternType="none"/>
    </fill>
    <fill>
      <patternFill patternType="gray125"/>
    </fill>
    <fill>
      <patternFill patternType="solid">
        <fgColor rgb="FFFFC7CE"/>
        <bgColor rgb="00FFFFFF"/>
      </patternFill>
    </fill>
    <fill>
      <patternFill patternType="solid">
        <fgColor theme="0"/>
        <bgColor rgb="FF000000"/>
      </patternFill>
    </fill>
    <fill>
      <patternFill patternType="solid">
        <fgColor rgb="FFFFFF99"/>
        <bgColor rgb="FF000000"/>
      </patternFill>
    </fill>
  </fills>
  <borders count="4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333399"/>
      </right>
      <top style="thin">
        <color rgb="FF333399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333399"/>
      </left>
      <right style="thin">
        <color rgb="FF333399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fillId="2" borderId="0" xfId="0" applyNumberFormat="false" applyFont="true" applyFill="true" applyBorder="false" applyAlignment="false" applyProtection="false">
      <alignment vertical="center"/>
    </xf>
    <xf numFmtId="0" fontId="4" borderId="0" xfId="0" applyNumberFormat="true" applyFont="true" applyFill="false" applyBorder="false" applyAlignment="true" applyProtection="false">
      <alignment vertical="center"/>
    </xf>
  </cellStyleXfs>
  <cellXfs count="16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fillId="2" borderId="0" xfId="4" applyNumberFormat="false" applyFont="true" applyFill="true" applyBorder="false" applyAlignment="false" applyProtection="false">
      <alignment vertical="center"/>
    </xf>
    <xf numFmtId="0" fontId="4" borderId="0" xfId="5" applyNumberFormat="true" applyFont="true" applyFill="false" applyBorder="false" applyAlignment="true" applyProtection="false">
      <alignment vertical="center"/>
    </xf>
    <xf numFmtId="0" fontId="5" xfId="1" applyFont="true"/>
    <xf numFmtId="0" fontId="5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xfId="1" applyFont="true">
      <alignment horizontal="center" vertical="center" wrapText="true"/>
    </xf>
    <xf numFmtId="49" fontId="5" borderId="3" xfId="1" applyNumberFormat="true" applyFont="true" applyBorder="true">
      <alignment horizontal="center" wrapText="true"/>
    </xf>
    <xf numFmtId="0" fontId="5" borderId="4" xfId="1" applyFont="true" applyBorder="true">
      <alignment horizontal="center" vertical="center" wrapText="true"/>
    </xf>
    <xf numFmtId="0" fontId="5" borderId="5" xfId="1" applyFont="true" applyBorder="true">
      <alignment horizontal="center" vertical="center" wrapText="true"/>
    </xf>
    <xf numFmtId="0" fontId="5" borderId="6" xfId="1" applyFont="true" applyBorder="true">
      <alignment horizontal="center" vertical="center" wrapText="true"/>
    </xf>
    <xf numFmtId="188" fontId="7" borderId="7" xfId="1" applyNumberFormat="true" applyFont="true" applyBorder="true">
      <alignment horizontal="right" vertical="center" wrapText="true"/>
    </xf>
    <xf numFmtId="188" fontId="7" borderId="8" xfId="1" applyNumberFormat="true" applyFont="true" applyBorder="true">
      <alignment horizontal="right" vertical="center" wrapText="true"/>
    </xf>
    <xf numFmtId="188" fontId="7" fillId="3" borderId="8" xfId="1" applyNumberFormat="true" applyFont="true" applyFill="true" applyBorder="true">
      <alignment horizontal="right" vertical="center" wrapText="true"/>
    </xf>
    <xf numFmtId="189" fontId="7" fillId="3" borderId="8" xfId="1" applyNumberFormat="true" applyFont="true" applyFill="true" applyBorder="true">
      <alignment horizontal="right" vertical="center" wrapText="true"/>
    </xf>
    <xf numFmtId="190" fontId="7" fillId="3" borderId="8" xfId="1" applyNumberFormat="true" applyFont="true" applyFill="true" applyBorder="true">
      <alignment horizontal="right" vertical="center" wrapText="true"/>
    </xf>
    <xf numFmtId="189" fontId="7" fillId="3" borderId="9" xfId="1" applyNumberFormat="true" applyFont="true" applyFill="true" applyBorder="true">
      <alignment horizontal="right" vertical="center" wrapText="true"/>
    </xf>
    <xf numFmtId="189" fontId="7" borderId="9" xfId="1" applyNumberFormat="true" applyFont="true" applyBorder="true">
      <alignment horizontal="right" vertical="center" wrapText="true"/>
    </xf>
    <xf numFmtId="0" fontId="5" borderId="10" xfId="2" applyFont="true" applyBorder="true">
      <alignment horizontal="distributed"/>
    </xf>
    <xf numFmtId="0" fontId="5" borderId="11" xfId="3" applyFont="true" applyBorder="true">
      <alignment vertical="center"/>
    </xf>
    <xf numFmtId="0" fontId="5" xfId="3" applyFont="true">
      <alignment vertical="center"/>
    </xf>
    <xf numFmtId="0" fontId="5" xfId="1" applyFont="true">
      <alignment horizontal="center" vertical="center" wrapText="true"/>
    </xf>
    <xf numFmtId="0" fontId="5" borderId="2" xfId="1" applyFont="true" applyBorder="true">
      <alignment horizontal="left" vertical="center" wrapText="true"/>
    </xf>
    <xf numFmtId="0" fontId="5" borderId="3" xfId="1" applyFont="true" applyBorder="true">
      <alignment horizontal="center" wrapText="true"/>
    </xf>
    <xf numFmtId="0" fontId="5" borderId="12" xfId="1" applyFont="true" applyBorder="true">
      <alignment horizontal="center" vertical="center" wrapText="true"/>
    </xf>
    <xf numFmtId="0" fontId="5" borderId="13" xfId="1" applyFont="true" applyBorder="true">
      <alignment horizontal="center" vertical="center" wrapText="true"/>
    </xf>
    <xf numFmtId="0" fontId="5" borderId="14" xfId="1" applyFont="true" applyBorder="true">
      <alignment horizontal="center" vertical="center" wrapText="true"/>
    </xf>
    <xf numFmtId="188" fontId="8" borderId="7" xfId="1" applyNumberFormat="true" applyFont="true" applyBorder="true">
      <alignment horizontal="right" vertical="center" wrapText="true"/>
    </xf>
    <xf numFmtId="188" fontId="8" borderId="8" xfId="1" applyNumberFormat="true" applyFont="true" applyBorder="true">
      <alignment horizontal="right" vertical="center" wrapText="true"/>
    </xf>
    <xf numFmtId="0" fontId="5" borderId="15" xfId="2" applyFont="true" applyBorder="true"/>
    <xf numFmtId="0" fontId="0" xfId="2" applyFont="true"/>
    <xf numFmtId="0" fontId="5" xfId="1" applyFont="true">
      <alignment wrapText="true"/>
    </xf>
    <xf numFmtId="0" fontId="5" borderId="16" xfId="1" applyFont="true" applyBorder="true">
      <alignment horizontal="left" vertical="center" wrapText="true"/>
    </xf>
    <xf numFmtId="0" fontId="5" borderId="17" xfId="1" applyFont="true" applyBorder="true">
      <alignment horizontal="center" vertical="center" wrapText="true"/>
    </xf>
    <xf numFmtId="0" fontId="5" borderId="18" xfId="1" applyFont="true" applyBorder="true">
      <alignment horizontal="center" vertical="center" wrapText="true"/>
    </xf>
    <xf numFmtId="0" fontId="5" borderId="19" xfId="1" applyFont="true" applyBorder="true">
      <alignment horizontal="center" vertical="center" wrapText="true"/>
    </xf>
    <xf numFmtId="188" fontId="7" borderId="20" xfId="1" applyNumberFormat="true" applyFont="true" applyBorder="true">
      <alignment horizontal="right" vertical="center" wrapText="true"/>
    </xf>
    <xf numFmtId="188" fontId="8" borderId="20" xfId="1" applyNumberFormat="true" applyFont="true" applyBorder="true">
      <alignment horizontal="right" vertical="center" wrapText="true"/>
    </xf>
    <xf numFmtId="188" fontId="8" borderId="1" xfId="1" applyNumberFormat="true" applyFont="true" applyBorder="true">
      <alignment horizontal="right" vertical="center" wrapText="true"/>
    </xf>
    <xf numFmtId="191" fontId="8" borderId="21" xfId="2" applyNumberFormat="true" applyFont="true" applyBorder="true">
      <alignment vertical="center" wrapText="true"/>
    </xf>
    <xf numFmtId="0" fontId="5" borderId="22" xfId="1" applyFont="true" applyBorder="true">
      <alignment horizontal="center" vertical="center" wrapText="true"/>
    </xf>
    <xf numFmtId="0" fontId="5" borderId="23" xfId="1" applyFont="true" applyBorder="true">
      <alignment horizontal="center" vertical="center" wrapText="true"/>
    </xf>
    <xf numFmtId="0" fontId="5" borderId="24" xfId="1" applyFont="true" applyBorder="true">
      <alignment horizontal="center" vertical="center" wrapText="true"/>
    </xf>
    <xf numFmtId="188" fontId="7" borderId="16" xfId="1" applyNumberFormat="true" applyFont="true" applyBorder="true">
      <alignment horizontal="right" vertical="center" wrapText="true"/>
    </xf>
    <xf numFmtId="188" fontId="8" borderId="16" xfId="1" applyNumberFormat="true" applyFont="true" applyBorder="true">
      <alignment horizontal="right" vertical="center" wrapText="true"/>
    </xf>
    <xf numFmtId="188" fontId="8" borderId="25" xfId="1" applyNumberFormat="true" applyFont="true" applyBorder="true">
      <alignment horizontal="right" vertical="center" wrapText="true"/>
    </xf>
    <xf numFmtId="191" fontId="8" borderId="26" xfId="2" applyNumberFormat="true" applyFont="true" applyBorder="true">
      <alignment vertical="center" wrapText="true"/>
    </xf>
    <xf numFmtId="0" fontId="4" xfId="1" applyFont="true"/>
    <xf numFmtId="0" fontId="5" borderId="16" xfId="1" applyFont="true" applyBorder="true">
      <alignment horizontal="center" vertical="center" wrapText="true"/>
    </xf>
    <xf numFmtId="0" fontId="5" borderId="27" xfId="1" applyFont="true" applyBorder="true">
      <alignment horizontal="center" vertical="center" wrapText="true"/>
    </xf>
    <xf numFmtId="0" fontId="5" fillId="4" borderId="1" xfId="1" applyFont="true" applyFill="true" applyBorder="true">
      <alignment horizontal="center" vertical="center" wrapText="true"/>
    </xf>
    <xf numFmtId="0" fontId="5" fillId="4" borderId="28" xfId="1" applyFont="true" applyFill="true" applyBorder="true">
      <alignment horizontal="center" vertical="center" wrapText="true"/>
    </xf>
    <xf numFmtId="0" fontId="5" fillId="4" borderId="23" xfId="1" applyFont="true" applyFill="true" applyBorder="true">
      <alignment horizontal="center" vertical="center" wrapText="true"/>
    </xf>
    <xf numFmtId="188" fontId="7" fillId="4" borderId="1" xfId="1" applyNumberFormat="true" applyFont="true" applyFill="true" applyBorder="true">
      <alignment horizontal="right" vertical="center" wrapText="true"/>
    </xf>
    <xf numFmtId="191" fontId="8" fillId="4" borderId="1" xfId="2" applyNumberFormat="true" applyFont="true" applyFill="true" applyBorder="true">
      <alignment horizontal="right" vertical="center" wrapText="true"/>
    </xf>
    <xf numFmtId="3" fontId="8" fillId="4" borderId="1" xfId="2" applyNumberFormat="true" applyFont="true" applyFill="true" applyBorder="true">
      <alignment horizontal="right" vertical="center" wrapText="true"/>
    </xf>
    <xf numFmtId="191" fontId="8" fillId="4" borderId="1" xfId="2" applyNumberFormat="true" applyFont="true" applyFill="true" applyBorder="true">
      <alignment horizontal="right" vertical="top"/>
    </xf>
    <xf numFmtId="3" fontId="9" fillId="4" borderId="1" xfId="2" applyNumberFormat="true" applyFont="true" applyFill="true" applyBorder="true">
      <alignment horizontal="right" vertical="center" wrapText="true"/>
    </xf>
    <xf numFmtId="0" fontId="5" borderId="1" xfId="1" applyFont="true" applyBorder="true">
      <alignment horizontal="center" vertical="center" wrapText="true"/>
    </xf>
    <xf numFmtId="0" fontId="8" fillId="4" borderId="1" xfId="2" applyFont="true" applyFill="true" applyBorder="true">
      <alignment horizontal="right" vertical="top"/>
    </xf>
    <xf numFmtId="0" fontId="9" fillId="4" borderId="20" xfId="2" applyFont="true" applyFill="true" applyBorder="true">
      <alignment vertical="center"/>
    </xf>
    <xf numFmtId="0" fontId="5" borderId="28" xfId="1" applyFont="true" applyBorder="true">
      <alignment horizontal="center" vertical="center" wrapText="true"/>
    </xf>
    <xf numFmtId="188" fontId="7" borderId="1" xfId="1" applyNumberFormat="true" applyFont="true" applyBorder="true">
      <alignment horizontal="right" vertical="center" wrapText="true"/>
    </xf>
    <xf numFmtId="0" fontId="8" fillId="3" borderId="1" xfId="2" applyFont="true" applyFill="true" applyBorder="true">
      <alignment horizontal="right" vertical="top"/>
    </xf>
    <xf numFmtId="191" fontId="8" fillId="3" borderId="1" xfId="2" applyNumberFormat="true" applyFont="true" applyFill="true" applyBorder="true">
      <alignment horizontal="right" vertical="top"/>
    </xf>
    <xf numFmtId="3" fontId="8" fillId="3" borderId="1" xfId="2" applyNumberFormat="true" applyFont="true" applyFill="true" applyBorder="true">
      <alignment horizontal="right" vertical="center" wrapText="true"/>
    </xf>
    <xf numFmtId="191" fontId="8" borderId="1" xfId="2" applyNumberFormat="true" applyFont="true" applyBorder="true">
      <alignment horizontal="right" vertical="top"/>
    </xf>
    <xf numFmtId="191" fontId="8" fillId="3" borderId="1" xfId="2" applyNumberFormat="true" applyFont="true" applyFill="true" applyBorder="true">
      <alignment horizontal="right" vertical="center" wrapText="true"/>
    </xf>
    <xf numFmtId="191" fontId="9" fillId="3" borderId="1" xfId="2" applyNumberFormat="true" applyFont="true" applyFill="true" applyBorder="true">
      <alignment horizontal="right" vertical="center" wrapText="true"/>
    </xf>
    <xf numFmtId="191" fontId="10" fillId="3" borderId="1" xfId="4" applyNumberFormat="true" applyFont="true" applyFill="true" applyBorder="true">
      <alignment horizontal="right" vertical="top"/>
    </xf>
    <xf numFmtId="191" fontId="8" borderId="1" xfId="2" applyNumberFormat="true" applyFont="true" applyBorder="true">
      <alignment horizontal="right" vertical="center" wrapText="true"/>
    </xf>
    <xf numFmtId="0" fontId="8" borderId="1" xfId="2" applyFont="true" applyBorder="true">
      <alignment horizontal="right" vertical="top"/>
    </xf>
    <xf numFmtId="3" fontId="9" fillId="3" borderId="1" xfId="2" applyNumberFormat="true" applyFont="true" applyFill="true" applyBorder="true">
      <alignment horizontal="right" vertical="center" wrapText="true"/>
    </xf>
    <xf numFmtId="188" fontId="8" fillId="4" borderId="20" xfId="1" applyNumberFormat="true" applyFont="true" applyFill="true" applyBorder="true">
      <alignment horizontal="right" vertical="center" wrapText="true"/>
    </xf>
    <xf numFmtId="3" fontId="8" borderId="1" xfId="2" applyNumberFormat="true" applyFont="true" applyBorder="true">
      <alignment horizontal="right" vertical="center" wrapText="true"/>
    </xf>
    <xf numFmtId="0" fontId="5" xfId="1" applyFont="true">
      <alignment horizontal="justify" wrapText="true"/>
    </xf>
    <xf numFmtId="0" fontId="5" borderId="20" xfId="1" applyFont="true" applyBorder="true">
      <alignment horizontal="right"/>
    </xf>
    <xf numFmtId="0" fontId="0" xfId="5" applyFont="true">
      <alignment vertical="center"/>
    </xf>
    <xf numFmtId="0" fontId="5" borderId="25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fillId="4" borderId="29" xfId="1" applyFont="true" applyFill="true" applyBorder="true">
      <alignment horizontal="center" vertical="center" wrapText="true"/>
    </xf>
    <xf numFmtId="0" fontId="5" fillId="4" borderId="18" xfId="1" applyFont="true" applyFill="true" applyBorder="true">
      <alignment horizontal="center" vertical="center" wrapText="true"/>
    </xf>
    <xf numFmtId="0" fontId="5" borderId="9" xfId="1" applyFont="true" applyBorder="true">
      <alignment horizontal="center" vertical="center"/>
    </xf>
    <xf numFmtId="0" fontId="5" borderId="20" xfId="1" applyFont="true" applyBorder="true">
      <alignment horizontal="center" vertical="center"/>
    </xf>
    <xf numFmtId="0" fontId="5" borderId="11" xfId="1" applyFont="true" applyBorder="true">
      <alignment horizontal="center" vertical="center" wrapText="true"/>
    </xf>
    <xf numFmtId="0" fontId="5" borderId="30" xfId="1" applyFont="true" applyBorder="true">
      <alignment horizontal="center" vertical="center"/>
    </xf>
    <xf numFmtId="0" fontId="5" borderId="31" xfId="1" applyFont="true" applyBorder="true">
      <alignment horizontal="center" vertical="center" wrapText="true"/>
    </xf>
    <xf numFmtId="0" fontId="5" borderId="20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5" borderId="33" xfId="1" applyFont="true" applyBorder="true">
      <alignment horizontal="center" vertical="center" wrapText="true"/>
    </xf>
    <xf numFmtId="191" fontId="8" fillId="3" borderId="34" xfId="2" applyNumberFormat="true" applyFont="true" applyFill="true" applyBorder="true">
      <alignment vertical="center" wrapText="true"/>
    </xf>
    <xf numFmtId="0" fontId="6" xfId="1" applyFont="true">
      <alignment horizontal="center" vertical="center"/>
    </xf>
    <xf numFmtId="49" fontId="5" borderId="3" xfId="1" applyNumberFormat="true" applyFont="true" applyBorder="true">
      <alignment horizontal="center"/>
    </xf>
    <xf numFmtId="189" fontId="8" borderId="8" xfId="1" applyNumberFormat="true" applyFont="true" applyBorder="true">
      <alignment horizontal="right" vertical="center" wrapText="true"/>
    </xf>
    <xf numFmtId="190" fontId="8" borderId="8" xfId="1" applyNumberFormat="true" applyFont="true" applyBorder="true">
      <alignment horizontal="right" vertical="center" wrapText="true"/>
    </xf>
    <xf numFmtId="189" fontId="8" borderId="9" xfId="1" applyNumberFormat="true" applyFont="true" applyBorder="true">
      <alignment horizontal="right" vertical="center" wrapText="true"/>
    </xf>
    <xf numFmtId="0" fontId="5" xfId="2" applyFont="true"/>
    <xf numFmtId="0" fontId="5" borderId="3" xfId="1" applyFont="true" applyBorder="true">
      <alignment horizontal="center"/>
    </xf>
    <xf numFmtId="0" fontId="5" borderId="7" xfId="1" applyFont="true" applyBorder="true">
      <alignment horizontal="center" vertical="center" wrapText="true"/>
    </xf>
    <xf numFmtId="0" fontId="5" borderId="35" xfId="1" applyFont="true" applyBorder="true">
      <alignment horizontal="center" vertical="center" wrapText="true"/>
    </xf>
    <xf numFmtId="0" fontId="5" fillId="4" borderId="35" xfId="1" applyFont="true" applyFill="true" applyBorder="true">
      <alignment horizontal="center" vertical="center" wrapText="true"/>
    </xf>
    <xf numFmtId="0" fontId="5" fillId="4" borderId="36" xfId="1" applyFont="true" applyFill="true" applyBorder="true">
      <alignment horizontal="center" vertical="center" wrapText="true"/>
    </xf>
    <xf numFmtId="188" fontId="7" fillId="4" borderId="20" xfId="1" applyNumberFormat="true" applyFont="true" applyFill="true" applyBorder="true">
      <alignment horizontal="right" vertical="center" wrapText="true"/>
    </xf>
    <xf numFmtId="0" fontId="5" borderId="37" xfId="1" applyFont="true" applyBorder="true">
      <alignment horizontal="center" vertical="center" wrapText="true"/>
    </xf>
    <xf numFmtId="188" fontId="7" borderId="38" xfId="1" applyNumberFormat="true" applyFont="true" applyBorder="true">
      <alignment horizontal="right" vertical="center" wrapText="true"/>
    </xf>
    <xf numFmtId="188" fontId="8" borderId="38" xfId="1" applyNumberFormat="true" applyFont="true" applyBorder="true">
      <alignment horizontal="right" vertical="center" wrapText="true"/>
    </xf>
    <xf numFmtId="191" fontId="8" fillId="3" borderId="1" xfId="2" applyNumberFormat="true" applyFont="true" applyFill="true" applyBorder="true">
      <alignment horizontal="right" vertical="center"/>
    </xf>
    <xf numFmtId="192" fontId="8" borderId="9" xfId="1" applyNumberFormat="true" applyFont="true" applyBorder="true">
      <alignment horizontal="right" vertical="center" wrapText="true"/>
    </xf>
    <xf numFmtId="192" fontId="8" borderId="32" xfId="1" applyNumberFormat="true" applyFont="true" applyBorder="true">
      <alignment horizontal="right" vertical="center" wrapText="true"/>
    </xf>
    <xf numFmtId="189" fontId="8" borderId="1" xfId="1" applyNumberFormat="true" applyFont="true" applyBorder="true">
      <alignment horizontal="right" vertical="center" wrapText="true"/>
    </xf>
    <xf numFmtId="191" fontId="8" fillId="3" borderId="26" xfId="2" applyNumberFormat="true" applyFont="true" applyFill="true" applyBorder="true">
      <alignment vertical="center" wrapText="true"/>
    </xf>
    <xf numFmtId="188" fontId="7" borderId="27" xfId="1" applyNumberFormat="true" applyFont="true" applyBorder="true">
      <alignment horizontal="right" vertical="center" wrapText="true"/>
    </xf>
    <xf numFmtId="188" fontId="8" borderId="27" xfId="1" applyNumberFormat="true" applyFont="true" applyBorder="true">
      <alignment horizontal="right" vertical="center" wrapText="true"/>
    </xf>
    <xf numFmtId="188" fontId="8" borderId="39" xfId="1" applyNumberFormat="true" applyFont="true" applyBorder="true">
      <alignment horizontal="right" vertical="center" wrapText="true"/>
    </xf>
    <xf numFmtId="193" fontId="8" borderId="1" xfId="1" applyNumberFormat="true" applyFont="true" applyBorder="true">
      <alignment horizontal="right" vertical="center" wrapText="true"/>
    </xf>
    <xf numFmtId="194" fontId="8" borderId="28" xfId="1" applyNumberFormat="true" applyFont="true" applyBorder="true">
      <alignment horizontal="right" vertical="center" wrapText="true"/>
    </xf>
    <xf numFmtId="191" fontId="8" fillId="3" borderId="16" xfId="2" applyNumberFormat="true" applyFont="true" applyFill="true" applyBorder="true">
      <alignment vertical="center"/>
    </xf>
    <xf numFmtId="0" fontId="5" borderId="11" xfId="3" applyFont="true" applyBorder="true">
      <alignment horizontal="left" vertical="center"/>
    </xf>
    <xf numFmtId="0" fontId="5" xfId="3" applyFont="true">
      <alignment horizontal="left" vertical="center"/>
    </xf>
    <xf numFmtId="0" fontId="5" xfId="2" applyFont="true">
      <alignment horizontal="left" vertical="top" wrapText="true"/>
    </xf>
    <xf numFmtId="0" fontId="5" fillId="4" borderId="37" xfId="1" applyFont="true" applyFill="true" applyBorder="true">
      <alignment horizontal="center" vertical="center" wrapText="true"/>
    </xf>
    <xf numFmtId="0" fontId="8" fillId="4" borderId="1" xfId="2" applyFont="true" applyFill="true" applyBorder="true">
      <alignment horizontal="right" vertical="center"/>
    </xf>
    <xf numFmtId="191" fontId="8" fillId="4" borderId="1" xfId="2" applyNumberFormat="true" applyFont="true" applyFill="true" applyBorder="true">
      <alignment horizontal="right" vertical="center"/>
    </xf>
    <xf numFmtId="191" fontId="8" fillId="4" borderId="1" xfId="2" applyNumberFormat="true" applyFont="true" applyFill="true" applyBorder="true">
      <alignment horizontal="right"/>
    </xf>
    <xf numFmtId="0" fontId="8" fillId="4" borderId="1" xfId="2" applyFont="true" applyFill="true" applyBorder="true">
      <alignment horizontal="right"/>
    </xf>
    <xf numFmtId="0" fontId="5" borderId="15" xfId="2" applyFont="true" applyBorder="true">
      <alignment horizontal="distributed"/>
    </xf>
    <xf numFmtId="0" fontId="8" fillId="3" borderId="1" xfId="2" applyFont="true" applyFill="true" applyBorder="true">
      <alignment horizontal="right" vertical="center"/>
    </xf>
    <xf numFmtId="0" fontId="5" xfId="3" applyFont="true">
      <alignment horizontal="right" vertical="center"/>
    </xf>
    <xf numFmtId="0" fontId="5" borderId="40" xfId="1" applyFont="true" applyBorder="true">
      <alignment horizontal="center" vertical="center" wrapText="true"/>
    </xf>
    <xf numFmtId="0" fontId="5" borderId="41" xfId="1" applyFont="true" applyBorder="true">
      <alignment horizontal="center" vertical="center" wrapText="true"/>
    </xf>
    <xf numFmtId="191" fontId="8" fillId="3" borderId="28" xfId="2" applyNumberFormat="true" applyFont="true" applyFill="true" applyBorder="true">
      <alignment horizontal="right" vertical="center"/>
    </xf>
    <xf numFmtId="191" fontId="8" fillId="3" borderId="28" xfId="2" applyNumberFormat="true" applyFont="true" applyFill="true" applyBorder="true">
      <alignment horizontal="right" vertical="top"/>
    </xf>
    <xf numFmtId="191" fontId="8" fillId="3" borderId="39" xfId="2" applyNumberFormat="true" applyFont="true" applyFill="true" applyBorder="true">
      <alignment horizontal="right" vertical="top"/>
    </xf>
    <xf numFmtId="193" fontId="8" borderId="39" xfId="1" applyNumberFormat="true" applyFont="true" applyBorder="true">
      <alignment horizontal="right" vertical="center" wrapText="true"/>
    </xf>
    <xf numFmtId="194" fontId="8" borderId="39" xfId="1" applyNumberFormat="true" applyFont="true" applyBorder="true">
      <alignment horizontal="right" vertical="center" wrapText="true"/>
    </xf>
    <xf numFmtId="194" fontId="8" borderId="23" xfId="1" applyNumberFormat="true" applyFont="true" applyBorder="true">
      <alignment horizontal="right" vertical="center" wrapText="true"/>
    </xf>
    <xf numFmtId="191" fontId="8" fillId="3" borderId="1" xfId="2" applyNumberFormat="true" applyFont="true" applyFill="true" applyBorder="true">
      <alignment vertical="center" wrapText="true"/>
    </xf>
    <xf numFmtId="0" fontId="0" xfId="5" applyFont="true">
      <alignment horizontal="left" vertical="center"/>
    </xf>
    <xf numFmtId="191" fontId="8" fillId="3" borderId="9" xfId="2" applyNumberFormat="true" applyFont="true" applyFill="true" applyBorder="true">
      <alignment horizontal="right" vertical="top"/>
    </xf>
    <xf numFmtId="191" fontId="8" fillId="3" borderId="1" xfId="2" applyNumberFormat="true" applyFont="true" applyFill="true" applyBorder="true">
      <alignment horizontal="right"/>
    </xf>
    <xf numFmtId="195" fontId="5" xfId="3" applyNumberFormat="true" applyFont="true">
      <alignment vertical="center"/>
    </xf>
    <xf numFmtId="188" fontId="9" borderId="39" xfId="1" applyNumberFormat="true" applyFont="true" applyBorder="true">
      <alignment horizontal="right" vertical="center" wrapText="true"/>
    </xf>
    <xf numFmtId="0" fontId="5" borderId="16" xfId="1" applyFont="true" applyBorder="true">
      <alignment wrapText="true"/>
    </xf>
    <xf numFmtId="188" fontId="9" fillId="4" borderId="39" xfId="1" applyNumberFormat="true" applyFont="true" applyFill="true" applyBorder="true">
      <alignment horizontal="right" vertical="center" wrapText="true"/>
    </xf>
    <xf numFmtId="0" fontId="1" borderId="16" xfId="1" applyFont="true" applyBorder="true"/>
    <xf numFmtId="195" fontId="5" borderId="11" xfId="3" applyNumberFormat="true" applyFont="true" applyBorder="true">
      <alignment horizontal="left" vertical="center"/>
    </xf>
    <xf numFmtId="195" fontId="5" xfId="3" applyNumberFormat="true" applyFont="true">
      <alignment horizontal="left" vertical="center"/>
    </xf>
    <xf numFmtId="0" fontId="5" xfId="2" applyFont="true">
      <alignment horizontal="right"/>
    </xf>
    <xf numFmtId="0" fontId="5" borderId="42" xfId="1" applyFont="true" applyBorder="true">
      <alignment horizontal="center" vertical="center" wrapText="true"/>
    </xf>
    <xf numFmtId="188" fontId="8" borderId="2" xfId="1" applyNumberFormat="true" applyFont="true" applyBorder="true">
      <alignment horizontal="right" vertical="center"/>
    </xf>
    <xf numFmtId="0" fontId="5" borderId="29" xfId="1" applyFont="true" applyBorder="true">
      <alignment horizontal="center" vertical="center" wrapText="true"/>
    </xf>
    <xf numFmtId="196" fontId="8" borderId="2" xfId="1" applyNumberFormat="true" applyFont="true" applyBorder="true">
      <alignment horizontal="right" vertical="center"/>
    </xf>
    <xf numFmtId="196" fontId="8" borderId="18" xfId="1" applyNumberFormat="true" applyFont="true" applyBorder="true">
      <alignment horizontal="right" vertical="center"/>
    </xf>
    <xf numFmtId="189" fontId="8" borderId="25" xfId="1" applyNumberFormat="true" applyFont="true" applyBorder="true">
      <alignment horizontal="right" vertical="center" wrapText="true"/>
    </xf>
    <xf numFmtId="0" fontId="5" borderId="43" xfId="1" applyFont="true" applyBorder="true">
      <alignment horizontal="center" vertical="center" wrapText="true"/>
    </xf>
    <xf numFmtId="188" fontId="7" borderId="40" xfId="1" applyNumberFormat="true" applyFont="true" applyBorder="true">
      <alignment horizontal="right" vertical="center"/>
    </xf>
    <xf numFmtId="188" fontId="8" borderId="40" xfId="1" applyNumberFormat="true" applyFont="true" applyBorder="true">
      <alignment horizontal="right" vertical="center"/>
    </xf>
    <xf numFmtId="190" fontId="0" xfId="2" applyNumberFormat="true" applyFont="true"/>
  </cellXfs>
  <cellStyles count="6">
    <cellStyle name="Normal" xfId="0" builtinId="0"/>
    <cellStyle name="一般 2" xfId="1"/>
    <cellStyle name="一般 3" xfId="2"/>
    <cellStyle name="一般_1833-04-02-02-1" xfId="3"/>
    <cellStyle name="壞" xfId="4"/>
    <cellStyle name="一般_天然災害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Q61"/>
  <sheetViews>
    <sheetView zoomScale="70" topLeftCell="T1" workbookViewId="0" showGridLines="1" showRowColHeaders="1">
      <pane xSplit="0" ySplit="5" topLeftCell="T6" activePane="bottomLeft" state="frozen"/>
      <selection activeCell="AM57" sqref="AM57:AQ57" pane="bottomLeft"/>
    </sheetView>
  </sheetViews>
  <sheetFormatPr customHeight="false" defaultColWidth="9.421875" defaultRowHeight="14.4"/>
  <cols>
    <col min="1" max="1" bestFit="false" customWidth="true" style="33" width="18.8515625" hidden="false" outlineLevel="0"/>
    <col min="2" max="2" bestFit="false" customWidth="true" style="33" width="17.7109375" hidden="false" outlineLevel="0"/>
    <col min="3" max="4" bestFit="false" customWidth="true" style="33" width="12.7109375" hidden="false" outlineLevel="0"/>
    <col min="5" max="19" bestFit="false" customWidth="true" style="33" width="10.8515625" hidden="false" outlineLevel="0"/>
    <col min="20" max="20" bestFit="false" customWidth="true" style="33" width="11.28125" hidden="false" outlineLevel="0"/>
    <col min="21" max="21" bestFit="false" customWidth="true" style="33" width="17.8515625" hidden="false" outlineLevel="0"/>
    <col min="22" max="24" bestFit="false" customWidth="true" style="33" width="11.28125" hidden="false" outlineLevel="0"/>
    <col min="25" max="41" bestFit="false" customWidth="true" style="33" width="9.140625" hidden="false" outlineLevel="0"/>
    <col min="42" max="42" bestFit="false" customWidth="true" style="33" width="13.28125" hidden="false" outlineLevel="0"/>
    <col min="43" max="43" bestFit="false" customWidth="true" style="33" width="11.00390625" hidden="false" outlineLevel="0"/>
    <col min="44" max="16384" bestFit="false" style="33" width="9.28125" hidden="false" outlineLevel="0"/>
  </cols>
  <sheetData>
    <row r="1" ht="9.75" customHeight="true">
      <c r="A1" s="6"/>
      <c r="B1" s="6"/>
      <c r="C1" s="6"/>
      <c r="D1" s="6"/>
      <c r="E1" s="50"/>
      <c r="F1" s="6"/>
      <c r="G1" s="6"/>
      <c r="H1" s="6"/>
      <c r="I1" s="6"/>
      <c r="J1" s="6"/>
      <c r="K1" s="6"/>
      <c r="L1" s="6"/>
      <c r="M1" s="6"/>
      <c r="N1" s="6"/>
      <c r="O1" s="6"/>
    </row>
    <row r="2" ht="9.75" customHeight="true">
      <c r="A2" s="6"/>
      <c r="B2" s="6"/>
      <c r="C2" s="6"/>
      <c r="D2" s="6"/>
      <c r="E2" s="50"/>
      <c r="F2" s="6"/>
      <c r="G2" s="6"/>
      <c r="H2" s="6"/>
      <c r="I2" s="6"/>
      <c r="J2" s="6"/>
      <c r="K2" s="6"/>
      <c r="L2" s="6"/>
      <c r="M2" s="6"/>
      <c r="N2" s="6"/>
      <c r="O2" s="6"/>
    </row>
    <row r="3" ht="9.75" customHeight="true">
      <c r="A3" s="6"/>
      <c r="B3" s="6"/>
      <c r="C3" s="3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ht="18" customHeight="true">
      <c r="A4" s="7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78"/>
      <c r="Q4" s="81" t="s">
        <v>64</v>
      </c>
      <c r="R4" s="85"/>
      <c r="S4" s="88" t="s">
        <v>67</v>
      </c>
      <c r="T4" s="85"/>
      <c r="U4" s="7" t="s">
        <v>0</v>
      </c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78"/>
      <c r="AK4" s="33"/>
      <c r="AL4" s="33"/>
      <c r="AM4" s="33"/>
      <c r="AN4" s="81" t="s">
        <v>64</v>
      </c>
      <c r="AO4" s="85"/>
      <c r="AP4" s="81" t="s">
        <v>67</v>
      </c>
      <c r="AQ4" s="85"/>
    </row>
    <row r="5" ht="18" customHeight="true">
      <c r="A5" s="8" t="s">
        <v>1</v>
      </c>
      <c r="B5" s="25" t="s">
        <v>47</v>
      </c>
      <c r="C5" s="35"/>
      <c r="D5" s="35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79"/>
      <c r="Q5" s="8" t="s">
        <v>65</v>
      </c>
      <c r="R5" s="86"/>
      <c r="S5" s="81" t="s">
        <v>68</v>
      </c>
      <c r="T5" s="85"/>
      <c r="U5" s="8" t="s">
        <v>1</v>
      </c>
      <c r="V5" s="25" t="s">
        <v>47</v>
      </c>
      <c r="W5" s="35"/>
      <c r="X5" s="35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145"/>
      <c r="AK5" s="147"/>
      <c r="AL5" s="147"/>
      <c r="AM5" s="79"/>
      <c r="AN5" s="8" t="s">
        <v>65</v>
      </c>
      <c r="AO5" s="86"/>
      <c r="AP5" s="81" t="s">
        <v>68</v>
      </c>
      <c r="AQ5" s="85"/>
    </row>
    <row r="6" ht="36" customHeight="true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4" t="s">
        <v>70</v>
      </c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</row>
    <row r="7" ht="24" customHeight="true">
      <c r="A7" s="10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95" t="s">
        <v>3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</row>
    <row r="8" ht="20.1" customHeight="true">
      <c r="A8" s="11" t="s">
        <v>4</v>
      </c>
      <c r="B8" s="27" t="s">
        <v>48</v>
      </c>
      <c r="C8" s="36" t="s">
        <v>50</v>
      </c>
      <c r="D8" s="43" t="s">
        <v>51</v>
      </c>
      <c r="E8" s="52" t="s">
        <v>52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36" t="s">
        <v>66</v>
      </c>
      <c r="R8" s="87"/>
      <c r="S8" s="89"/>
      <c r="T8" s="43" t="s">
        <v>69</v>
      </c>
      <c r="U8" s="11" t="s">
        <v>71</v>
      </c>
      <c r="V8" s="101" t="s">
        <v>72</v>
      </c>
      <c r="W8" s="52"/>
      <c r="X8" s="52"/>
      <c r="Y8" s="52" t="s">
        <v>80</v>
      </c>
      <c r="Z8" s="52"/>
      <c r="AA8" s="52"/>
      <c r="AB8" s="52"/>
      <c r="AC8" s="131" t="s">
        <v>84</v>
      </c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</row>
    <row r="9" ht="20.1" customHeight="true">
      <c r="A9" s="12"/>
      <c r="B9" s="28"/>
      <c r="C9" s="37"/>
      <c r="D9" s="44"/>
      <c r="E9" s="53" t="s">
        <v>53</v>
      </c>
      <c r="F9" s="53"/>
      <c r="G9" s="53"/>
      <c r="H9" s="61" t="s">
        <v>57</v>
      </c>
      <c r="I9" s="61"/>
      <c r="J9" s="61"/>
      <c r="K9" s="61" t="s">
        <v>59</v>
      </c>
      <c r="L9" s="61"/>
      <c r="M9" s="61"/>
      <c r="N9" s="61" t="s">
        <v>62</v>
      </c>
      <c r="O9" s="61"/>
      <c r="P9" s="61"/>
      <c r="Q9" s="82"/>
      <c r="R9" s="51"/>
      <c r="S9" s="90"/>
      <c r="T9" s="44"/>
      <c r="U9" s="12"/>
      <c r="V9" s="102"/>
      <c r="W9" s="61"/>
      <c r="X9" s="61"/>
      <c r="Y9" s="61"/>
      <c r="Z9" s="61"/>
      <c r="AA9" s="61"/>
      <c r="AB9" s="61"/>
      <c r="AC9" s="61" t="s">
        <v>85</v>
      </c>
      <c r="AD9" s="61"/>
      <c r="AE9" s="61" t="s">
        <v>89</v>
      </c>
      <c r="AF9" s="61"/>
      <c r="AG9" s="61"/>
      <c r="AH9" s="61"/>
      <c r="AI9" s="61"/>
      <c r="AJ9" s="61"/>
      <c r="AK9" s="61"/>
      <c r="AL9" s="61"/>
      <c r="AM9" s="64" t="s">
        <v>99</v>
      </c>
      <c r="AN9" s="64" t="s">
        <v>102</v>
      </c>
      <c r="AO9" s="91" t="s">
        <v>103</v>
      </c>
      <c r="AP9" s="153" t="s">
        <v>104</v>
      </c>
      <c r="AQ9" s="157"/>
    </row>
    <row r="10" ht="20.1" customHeight="true">
      <c r="A10" s="12"/>
      <c r="B10" s="28"/>
      <c r="C10" s="37"/>
      <c r="D10" s="44"/>
      <c r="E10" s="54" t="s">
        <v>54</v>
      </c>
      <c r="F10" s="54" t="s">
        <v>55</v>
      </c>
      <c r="G10" s="54" t="s">
        <v>56</v>
      </c>
      <c r="H10" s="54" t="s">
        <v>54</v>
      </c>
      <c r="I10" s="64" t="s">
        <v>55</v>
      </c>
      <c r="J10" s="64" t="s">
        <v>56</v>
      </c>
      <c r="K10" s="54" t="s">
        <v>54</v>
      </c>
      <c r="L10" s="64" t="s">
        <v>55</v>
      </c>
      <c r="M10" s="64" t="s">
        <v>56</v>
      </c>
      <c r="N10" s="54" t="s">
        <v>54</v>
      </c>
      <c r="O10" s="64" t="s">
        <v>55</v>
      </c>
      <c r="P10" s="64" t="s">
        <v>56</v>
      </c>
      <c r="Q10" s="83" t="s">
        <v>54</v>
      </c>
      <c r="R10" s="64" t="s">
        <v>55</v>
      </c>
      <c r="S10" s="91" t="s">
        <v>56</v>
      </c>
      <c r="T10" s="44"/>
      <c r="U10" s="12"/>
      <c r="V10" s="103" t="s">
        <v>53</v>
      </c>
      <c r="W10" s="61" t="s">
        <v>73</v>
      </c>
      <c r="X10" s="61" t="s">
        <v>74</v>
      </c>
      <c r="Y10" s="53" t="s">
        <v>53</v>
      </c>
      <c r="Z10" s="61" t="s">
        <v>81</v>
      </c>
      <c r="AA10" s="61" t="s">
        <v>82</v>
      </c>
      <c r="AB10" s="61" t="s">
        <v>83</v>
      </c>
      <c r="AC10" s="61" t="s">
        <v>86</v>
      </c>
      <c r="AD10" s="61" t="s">
        <v>87</v>
      </c>
      <c r="AE10" s="61" t="s">
        <v>90</v>
      </c>
      <c r="AF10" s="61" t="s">
        <v>91</v>
      </c>
      <c r="AG10" s="61" t="s">
        <v>92</v>
      </c>
      <c r="AH10" s="61" t="s">
        <v>93</v>
      </c>
      <c r="AI10" s="61" t="s">
        <v>96</v>
      </c>
      <c r="AJ10" s="61"/>
      <c r="AK10" s="61"/>
      <c r="AL10" s="61"/>
      <c r="AM10" s="44"/>
      <c r="AN10" s="44"/>
      <c r="AO10" s="92"/>
      <c r="AP10" s="64" t="s">
        <v>105</v>
      </c>
      <c r="AQ10" s="153" t="s">
        <v>106</v>
      </c>
    </row>
    <row r="11" ht="20.1" customHeight="true">
      <c r="A11" s="12"/>
      <c r="B11" s="28"/>
      <c r="C11" s="37"/>
      <c r="D11" s="44"/>
      <c r="E11" s="55"/>
      <c r="F11" s="55"/>
      <c r="G11" s="55"/>
      <c r="H11" s="55"/>
      <c r="I11" s="44"/>
      <c r="J11" s="44"/>
      <c r="K11" s="55"/>
      <c r="L11" s="44"/>
      <c r="M11" s="44"/>
      <c r="N11" s="55"/>
      <c r="O11" s="44"/>
      <c r="P11" s="44"/>
      <c r="Q11" s="84"/>
      <c r="R11" s="44"/>
      <c r="S11" s="92"/>
      <c r="T11" s="44"/>
      <c r="U11" s="12"/>
      <c r="V11" s="103"/>
      <c r="W11" s="61"/>
      <c r="X11" s="61"/>
      <c r="Y11" s="53"/>
      <c r="Z11" s="61"/>
      <c r="AA11" s="61"/>
      <c r="AB11" s="61"/>
      <c r="AC11" s="61"/>
      <c r="AD11" s="61"/>
      <c r="AE11" s="61"/>
      <c r="AF11" s="61"/>
      <c r="AG11" s="61"/>
      <c r="AH11" s="61"/>
      <c r="AI11" s="61" t="s">
        <v>97</v>
      </c>
      <c r="AJ11" s="61" t="s">
        <v>98</v>
      </c>
      <c r="AK11" s="61"/>
      <c r="AL11" s="61"/>
      <c r="AM11" s="44"/>
      <c r="AN11" s="44"/>
      <c r="AO11" s="92"/>
      <c r="AP11" s="44"/>
      <c r="AQ11" s="37"/>
    </row>
    <row r="12" ht="39.9" customHeight="true">
      <c r="A12" s="13"/>
      <c r="B12" s="29"/>
      <c r="C12" s="38"/>
      <c r="D12" s="45"/>
      <c r="E12" s="55"/>
      <c r="F12" s="55"/>
      <c r="G12" s="55"/>
      <c r="H12" s="55"/>
      <c r="I12" s="44"/>
      <c r="J12" s="44"/>
      <c r="K12" s="55"/>
      <c r="L12" s="44"/>
      <c r="M12" s="44"/>
      <c r="N12" s="55"/>
      <c r="O12" s="44"/>
      <c r="P12" s="44"/>
      <c r="Q12" s="84"/>
      <c r="R12" s="44"/>
      <c r="S12" s="92"/>
      <c r="T12" s="44"/>
      <c r="U12" s="13"/>
      <c r="V12" s="104"/>
      <c r="W12" s="106"/>
      <c r="X12" s="106"/>
      <c r="Y12" s="123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23" t="s">
        <v>54</v>
      </c>
      <c r="AK12" s="106" t="s">
        <v>55</v>
      </c>
      <c r="AL12" s="106" t="s">
        <v>56</v>
      </c>
      <c r="AM12" s="45"/>
      <c r="AN12" s="45"/>
      <c r="AO12" s="151"/>
      <c r="AP12" s="45"/>
      <c r="AQ12" s="38"/>
    </row>
    <row r="13">
      <c r="A13" s="14" t="s">
        <v>5</v>
      </c>
      <c r="B13" s="14" t="n">
        <v>40</v>
      </c>
      <c r="C13" s="39" t="n">
        <f>SUM(C14:C53)</f>
        <v>88434</v>
      </c>
      <c r="D13" s="46" t="n">
        <f>SUM(D14:D53)</f>
        <v>230501</v>
      </c>
      <c r="E13" s="56" t="n">
        <f>SUM(E14:E53)</f>
        <v>496</v>
      </c>
      <c r="F13" s="56" t="n">
        <f>SUM(F14:F53)</f>
        <v>348</v>
      </c>
      <c r="G13" s="56" t="n">
        <f>SUM(G14:G53)</f>
        <v>148</v>
      </c>
      <c r="H13" s="56" t="n">
        <f>SUM(H14:H53)</f>
        <v>40</v>
      </c>
      <c r="I13" s="65" t="n">
        <f>SUM(I14:I53)</f>
        <v>29</v>
      </c>
      <c r="J13" s="65" t="n">
        <f>SUM(J14:J53)</f>
        <v>11</v>
      </c>
      <c r="K13" s="56" t="n">
        <f>SUM(K14:K53)</f>
        <v>326</v>
      </c>
      <c r="L13" s="65" t="n">
        <f>SUM(L14:L53)</f>
        <v>234</v>
      </c>
      <c r="M13" s="65" t="n">
        <v>92</v>
      </c>
      <c r="N13" s="56" t="n">
        <f>SUM(N14:N53)</f>
        <v>120</v>
      </c>
      <c r="O13" s="65" t="n">
        <f>SUM(O14:O53)</f>
        <v>85</v>
      </c>
      <c r="P13" s="65" t="n">
        <f>SUM(P14:P53)</f>
        <v>35</v>
      </c>
      <c r="Q13" s="56" t="n">
        <f>SUM(Q14:Q53)</f>
        <v>2072</v>
      </c>
      <c r="R13" s="65" t="n">
        <f>SUM(R14:R53)</f>
        <v>1057</v>
      </c>
      <c r="S13" s="65" t="n">
        <f>SUM(S14:S53)</f>
        <v>1015</v>
      </c>
      <c r="T13" s="65" t="n">
        <f>SUM(T14:T53)</f>
        <v>7</v>
      </c>
      <c r="U13" s="39"/>
      <c r="V13" s="105" t="n">
        <f>SUM(V14:V53)</f>
        <v>2111173</v>
      </c>
      <c r="W13" s="107" t="n">
        <f>SUM(W14:W53)</f>
        <v>1427084</v>
      </c>
      <c r="X13" s="114" t="e">
        <f>SUM(14:53)</f>
        <v>#VALUE!</v>
      </c>
      <c r="Y13" s="57" t="n">
        <f>SUM(Y14:Y53)</f>
        <v>3</v>
      </c>
      <c r="Z13" s="70" t="n">
        <f>SUM(Z14:Z53)</f>
        <v>3</v>
      </c>
      <c r="AA13" s="70" t="n">
        <f>SUM(AA14:AA53)</f>
        <v>0</v>
      </c>
      <c r="AB13" s="70" t="n">
        <f>SUM(AB14:AB53)</f>
        <v>0</v>
      </c>
      <c r="AC13" s="70" t="n">
        <f>SUM(AC14:AC53)</f>
        <v>0</v>
      </c>
      <c r="AD13" s="70" t="n">
        <f>SUM(AD14:AD53)</f>
        <v>856</v>
      </c>
      <c r="AE13" s="70" t="n">
        <f>SUM(AE14:AE53)</f>
        <v>14</v>
      </c>
      <c r="AF13" s="70" t="n">
        <f>SUM(AF14:AF53)</f>
        <v>18</v>
      </c>
      <c r="AG13" s="70" t="n">
        <f>SUM(AG14:AG53)</f>
        <v>0</v>
      </c>
      <c r="AH13" s="70" t="n">
        <f>SUM(AH14:AH53)</f>
        <v>8</v>
      </c>
      <c r="AI13" s="70" t="n">
        <f>SUM(AI14:AI53)</f>
        <v>14</v>
      </c>
      <c r="AJ13" s="57" t="n">
        <f>SUM(AJ14:AJ53)</f>
        <v>486</v>
      </c>
      <c r="AK13" s="70" t="n">
        <f>SUM(AK14:AK53)</f>
        <v>151</v>
      </c>
      <c r="AL13" s="71" t="n">
        <f>SUM(AL14:AL53)</f>
        <v>335</v>
      </c>
      <c r="AM13" s="70" t="n">
        <f>SUM(AM14:AM53)</f>
        <v>11</v>
      </c>
      <c r="AN13" s="70" t="n">
        <f>SUM(AN14:AN53)</f>
        <v>1</v>
      </c>
      <c r="AO13" s="70" t="n">
        <f>SUM(AO14:AO53)</f>
        <v>0</v>
      </c>
      <c r="AP13" s="70" t="n">
        <f>SUM(AP14:AP53)</f>
        <v>7022</v>
      </c>
      <c r="AQ13" s="158" t="n">
        <v>0</v>
      </c>
    </row>
    <row r="14">
      <c r="A14" s="14" t="s">
        <v>6</v>
      </c>
      <c r="B14" s="30" t="n">
        <v>1</v>
      </c>
      <c r="C14" s="40" t="n">
        <v>2638</v>
      </c>
      <c r="D14" s="47" t="n">
        <v>6371</v>
      </c>
      <c r="E14" s="57" t="n">
        <f>SUM(F14:G14)</f>
        <v>20</v>
      </c>
      <c r="F14" s="58" t="n">
        <f>SUM(I14,L14,O14)</f>
        <v>17</v>
      </c>
      <c r="G14" s="58" t="n">
        <f>SUM(J14,M14,P14)</f>
        <v>3</v>
      </c>
      <c r="H14" s="62" t="n">
        <v>1</v>
      </c>
      <c r="I14" s="66" t="n">
        <v>1</v>
      </c>
      <c r="J14" s="67" t="n">
        <v>0</v>
      </c>
      <c r="K14" s="58" t="n">
        <v>14</v>
      </c>
      <c r="L14" s="70" t="n">
        <v>11</v>
      </c>
      <c r="M14" s="68" t="n">
        <v>3</v>
      </c>
      <c r="N14" s="62" t="n">
        <v>5</v>
      </c>
      <c r="O14" s="66" t="n">
        <v>5</v>
      </c>
      <c r="P14" s="67" t="n">
        <v>0</v>
      </c>
      <c r="Q14" s="58" t="n">
        <v>51</v>
      </c>
      <c r="R14" s="68" t="n">
        <v>31</v>
      </c>
      <c r="S14" s="66" t="n">
        <v>20</v>
      </c>
      <c r="T14" s="66" t="n">
        <v>1</v>
      </c>
      <c r="U14" s="30" t="s">
        <v>6</v>
      </c>
      <c r="V14" s="76" t="n">
        <f>SUM(W14:X14)</f>
        <v>83128</v>
      </c>
      <c r="W14" s="108" t="n">
        <v>48100</v>
      </c>
      <c r="X14" s="115" t="n">
        <v>35028</v>
      </c>
      <c r="Y14" s="124" t="n">
        <v>1</v>
      </c>
      <c r="Z14" s="129" t="n">
        <v>1</v>
      </c>
      <c r="AA14" s="67" t="n">
        <v>0</v>
      </c>
      <c r="AB14" s="67" t="n">
        <v>0</v>
      </c>
      <c r="AC14" s="109" t="n">
        <v>0</v>
      </c>
      <c r="AD14" s="109" t="n">
        <v>0</v>
      </c>
      <c r="AE14" s="40" t="n">
        <v>1</v>
      </c>
      <c r="AF14" s="116" t="n">
        <v>0</v>
      </c>
      <c r="AG14" s="116" t="n">
        <v>0</v>
      </c>
      <c r="AH14" s="116" t="n">
        <v>0</v>
      </c>
      <c r="AI14" s="116" t="n">
        <v>0</v>
      </c>
      <c r="AJ14" s="57" t="n">
        <f>SUM(AK14:AL14)</f>
        <v>0</v>
      </c>
      <c r="AK14" s="116" t="n">
        <v>0</v>
      </c>
      <c r="AL14" s="116" t="n">
        <v>0</v>
      </c>
      <c r="AM14" s="116" t="n">
        <v>0</v>
      </c>
      <c r="AN14" s="116" t="n">
        <v>0</v>
      </c>
      <c r="AO14" s="152" t="n">
        <v>0</v>
      </c>
      <c r="AP14" s="152" t="n">
        <v>271</v>
      </c>
      <c r="AQ14" s="159" t="n">
        <v>0</v>
      </c>
    </row>
    <row r="15">
      <c r="A15" s="15" t="s">
        <v>7</v>
      </c>
      <c r="B15" s="31" t="n">
        <v>1</v>
      </c>
      <c r="C15" s="40" t="n">
        <v>2616</v>
      </c>
      <c r="D15" s="47" t="n">
        <v>6487</v>
      </c>
      <c r="E15" s="57" t="n">
        <f>SUM(F15:G15)</f>
        <v>12</v>
      </c>
      <c r="F15" s="58" t="n">
        <f>SUM(I15,L15,O15)</f>
        <v>10</v>
      </c>
      <c r="G15" s="58" t="n">
        <f>SUM(J15,M15,P15)</f>
        <v>2</v>
      </c>
      <c r="H15" s="62" t="n">
        <v>1</v>
      </c>
      <c r="I15" s="67" t="n">
        <v>0</v>
      </c>
      <c r="J15" s="67" t="n">
        <v>1</v>
      </c>
      <c r="K15" s="58" t="n">
        <v>8</v>
      </c>
      <c r="L15" s="68" t="n">
        <v>7</v>
      </c>
      <c r="M15" s="68" t="n">
        <v>1</v>
      </c>
      <c r="N15" s="58" t="n">
        <v>3</v>
      </c>
      <c r="O15" s="68" t="n">
        <v>3</v>
      </c>
      <c r="P15" s="67" t="n">
        <v>0</v>
      </c>
      <c r="Q15" s="57" t="n">
        <v>30</v>
      </c>
      <c r="R15" s="68" t="n">
        <v>13</v>
      </c>
      <c r="S15" s="68" t="n">
        <v>17</v>
      </c>
      <c r="T15" s="70" t="n">
        <v>0</v>
      </c>
      <c r="U15" s="31" t="s">
        <v>7</v>
      </c>
      <c r="V15" s="76" t="n">
        <f>SUM(W15:X15)</f>
        <v>39131</v>
      </c>
      <c r="W15" s="40" t="n">
        <v>30000</v>
      </c>
      <c r="X15" s="116" t="n">
        <v>9131</v>
      </c>
      <c r="Y15" s="125" t="n">
        <v>0</v>
      </c>
      <c r="Z15" s="109" t="n">
        <v>0</v>
      </c>
      <c r="AA15" s="67" t="n">
        <v>0</v>
      </c>
      <c r="AB15" s="67" t="n">
        <v>0</v>
      </c>
      <c r="AC15" s="109" t="n">
        <v>0</v>
      </c>
      <c r="AD15" s="116" t="n">
        <v>31</v>
      </c>
      <c r="AE15" s="116" t="n">
        <v>0</v>
      </c>
      <c r="AF15" s="116" t="n">
        <v>1</v>
      </c>
      <c r="AG15" s="116" t="n">
        <v>0</v>
      </c>
      <c r="AH15" s="116" t="n">
        <v>0</v>
      </c>
      <c r="AI15" s="144" t="n">
        <v>1</v>
      </c>
      <c r="AJ15" s="57" t="n">
        <f>SUM(AK15:AL15)</f>
        <v>10</v>
      </c>
      <c r="AK15" s="144" t="n">
        <v>2</v>
      </c>
      <c r="AL15" s="144" t="n">
        <v>8</v>
      </c>
      <c r="AM15" s="116" t="n">
        <v>1</v>
      </c>
      <c r="AN15" s="116" t="n">
        <v>0</v>
      </c>
      <c r="AO15" s="152" t="n">
        <v>0</v>
      </c>
      <c r="AP15" s="152" t="n">
        <v>0</v>
      </c>
      <c r="AQ15" s="152" t="n">
        <v>0</v>
      </c>
    </row>
    <row r="16">
      <c r="A16" s="15" t="s">
        <v>8</v>
      </c>
      <c r="B16" s="31" t="n">
        <v>1</v>
      </c>
      <c r="C16" s="40" t="n">
        <v>1879</v>
      </c>
      <c r="D16" s="47" t="n">
        <v>4979</v>
      </c>
      <c r="E16" s="57" t="n">
        <f>SUM(F16:G16)</f>
        <v>12</v>
      </c>
      <c r="F16" s="58" t="n">
        <f>SUM(I16,L16,O16)</f>
        <v>9</v>
      </c>
      <c r="G16" s="58" t="n">
        <f>SUM(J16,M16,P16)</f>
        <v>3</v>
      </c>
      <c r="H16" s="62" t="n">
        <v>1</v>
      </c>
      <c r="I16" s="66" t="n">
        <v>1</v>
      </c>
      <c r="J16" s="72" t="n">
        <v>0</v>
      </c>
      <c r="K16" s="58" t="n">
        <v>8</v>
      </c>
      <c r="L16" s="68" t="n">
        <v>5</v>
      </c>
      <c r="M16" s="68" t="n">
        <v>3</v>
      </c>
      <c r="N16" s="58" t="n">
        <v>3</v>
      </c>
      <c r="O16" s="68" t="n">
        <v>3</v>
      </c>
      <c r="P16" s="70" t="n">
        <v>0</v>
      </c>
      <c r="Q16" s="58" t="n">
        <v>40</v>
      </c>
      <c r="R16" s="68" t="n">
        <v>22</v>
      </c>
      <c r="S16" s="68" t="n">
        <v>18</v>
      </c>
      <c r="T16" s="70" t="n">
        <v>0</v>
      </c>
      <c r="U16" s="31" t="s">
        <v>8</v>
      </c>
      <c r="V16" s="76" t="n">
        <f>SUM(W16:X16)</f>
        <v>67025</v>
      </c>
      <c r="W16" s="40" t="n">
        <v>50000</v>
      </c>
      <c r="X16" s="116" t="n">
        <v>17025</v>
      </c>
      <c r="Y16" s="125" t="n">
        <v>0</v>
      </c>
      <c r="Z16" s="109" t="n">
        <v>0</v>
      </c>
      <c r="AA16" s="67" t="n">
        <v>0</v>
      </c>
      <c r="AB16" s="67" t="n">
        <v>0</v>
      </c>
      <c r="AC16" s="109" t="n">
        <v>0</v>
      </c>
      <c r="AD16" s="109" t="n">
        <v>0</v>
      </c>
      <c r="AE16" s="116" t="n">
        <v>0</v>
      </c>
      <c r="AF16" s="116" t="n">
        <v>0</v>
      </c>
      <c r="AG16" s="116" t="n">
        <v>0</v>
      </c>
      <c r="AH16" s="116" t="n">
        <v>0</v>
      </c>
      <c r="AI16" s="116" t="n">
        <v>1</v>
      </c>
      <c r="AJ16" s="57" t="n">
        <f>SUM(AK16:AL16)</f>
        <v>13</v>
      </c>
      <c r="AK16" s="77" t="n">
        <v>3</v>
      </c>
      <c r="AL16" s="77" t="n">
        <v>10</v>
      </c>
      <c r="AM16" s="116" t="n">
        <v>1</v>
      </c>
      <c r="AN16" s="116" t="n">
        <v>0</v>
      </c>
      <c r="AO16" s="152" t="n">
        <v>0</v>
      </c>
      <c r="AP16" s="152" t="n">
        <v>750</v>
      </c>
      <c r="AQ16" s="152" t="n">
        <v>0</v>
      </c>
    </row>
    <row r="17">
      <c r="A17" s="15" t="s">
        <v>9</v>
      </c>
      <c r="B17" s="31" t="n">
        <v>1</v>
      </c>
      <c r="C17" s="40" t="n">
        <v>1072</v>
      </c>
      <c r="D17" s="47" t="n">
        <v>2435</v>
      </c>
      <c r="E17" s="57" t="n">
        <f>SUM(F17:G17)</f>
        <v>1</v>
      </c>
      <c r="F17" s="57" t="n">
        <v>0</v>
      </c>
      <c r="G17" s="58" t="n">
        <f>SUM(J17,M17,P17)</f>
        <v>1</v>
      </c>
      <c r="H17" s="62" t="n">
        <v>1</v>
      </c>
      <c r="I17" s="67" t="n">
        <v>0</v>
      </c>
      <c r="J17" s="66" t="n">
        <v>1</v>
      </c>
      <c r="K17" s="76" t="n">
        <f>SUM(L17:M17)</f>
        <v>0</v>
      </c>
      <c r="L17" s="70" t="n">
        <v>0</v>
      </c>
      <c r="M17" s="70" t="n">
        <v>0</v>
      </c>
      <c r="N17" s="76" t="n">
        <f>SUM(O17:P17)</f>
        <v>0</v>
      </c>
      <c r="O17" s="70" t="n">
        <v>0</v>
      </c>
      <c r="P17" s="70" t="n">
        <v>0</v>
      </c>
      <c r="Q17" s="76" t="n">
        <f>SUM(R17:S17)</f>
        <v>0</v>
      </c>
      <c r="R17" s="70" t="n">
        <v>0</v>
      </c>
      <c r="S17" s="70" t="n">
        <v>0</v>
      </c>
      <c r="T17" s="70" t="n">
        <v>0</v>
      </c>
      <c r="U17" s="31" t="s">
        <v>9</v>
      </c>
      <c r="V17" s="76" t="n">
        <f>SUM(W17:X17)</f>
        <v>0</v>
      </c>
      <c r="W17" s="109" t="n">
        <v>0</v>
      </c>
      <c r="X17" s="109" t="n">
        <v>0</v>
      </c>
      <c r="Y17" s="125" t="n">
        <v>0</v>
      </c>
      <c r="Z17" s="109" t="n">
        <v>0</v>
      </c>
      <c r="AA17" s="67" t="n">
        <v>0</v>
      </c>
      <c r="AB17" s="67" t="n">
        <v>0</v>
      </c>
      <c r="AC17" s="109" t="n">
        <v>0</v>
      </c>
      <c r="AD17" s="109" t="n">
        <v>0</v>
      </c>
      <c r="AE17" s="116" t="n">
        <v>0</v>
      </c>
      <c r="AF17" s="116" t="n">
        <v>0</v>
      </c>
      <c r="AG17" s="116" t="n">
        <v>0</v>
      </c>
      <c r="AH17" s="116" t="n">
        <v>0</v>
      </c>
      <c r="AI17" s="116" t="n">
        <v>0</v>
      </c>
      <c r="AJ17" s="57" t="n">
        <f>SUM(AK17:AL17)</f>
        <v>0</v>
      </c>
      <c r="AK17" s="116" t="n">
        <v>0</v>
      </c>
      <c r="AL17" s="116" t="n">
        <v>0</v>
      </c>
      <c r="AM17" s="116" t="n">
        <v>0</v>
      </c>
      <c r="AN17" s="116" t="n">
        <v>0</v>
      </c>
      <c r="AO17" s="152" t="n">
        <v>0</v>
      </c>
      <c r="AP17" s="152"/>
      <c r="AQ17" s="152" t="n">
        <v>0</v>
      </c>
    </row>
    <row r="18">
      <c r="A18" s="15" t="s">
        <v>10</v>
      </c>
      <c r="B18" s="31" t="n">
        <v>1</v>
      </c>
      <c r="C18" s="40" t="n">
        <v>1491</v>
      </c>
      <c r="D18" s="47" t="n">
        <v>4526</v>
      </c>
      <c r="E18" s="57" t="n">
        <f>SUM(F18:G18)</f>
        <v>1</v>
      </c>
      <c r="F18" s="58" t="n">
        <f>SUM(I18,L18,O18)</f>
        <v>1</v>
      </c>
      <c r="G18" s="59" t="n">
        <v>0</v>
      </c>
      <c r="H18" s="62" t="n">
        <v>1</v>
      </c>
      <c r="I18" s="66" t="n">
        <v>1</v>
      </c>
      <c r="J18" s="67" t="n">
        <v>0</v>
      </c>
      <c r="K18" s="76" t="n">
        <f>SUM(L18:M18)</f>
        <v>0</v>
      </c>
      <c r="L18" s="70" t="n">
        <v>0</v>
      </c>
      <c r="M18" s="70" t="n">
        <v>0</v>
      </c>
      <c r="N18" s="76" t="n">
        <f>SUM(O18:P18)</f>
        <v>0</v>
      </c>
      <c r="O18" s="70" t="n">
        <v>0</v>
      </c>
      <c r="P18" s="70" t="n">
        <v>0</v>
      </c>
      <c r="Q18" s="76" t="n">
        <f>SUM(R18:S18)</f>
        <v>0</v>
      </c>
      <c r="R18" s="70" t="n">
        <v>0</v>
      </c>
      <c r="S18" s="70" t="n">
        <v>0</v>
      </c>
      <c r="T18" s="70" t="n">
        <v>0</v>
      </c>
      <c r="U18" s="31" t="s">
        <v>10</v>
      </c>
      <c r="V18" s="76" t="n">
        <f>SUM(W18:X18)</f>
        <v>0</v>
      </c>
      <c r="W18" s="109" t="n">
        <v>0</v>
      </c>
      <c r="X18" s="109" t="n">
        <v>0</v>
      </c>
      <c r="Y18" s="125" t="n">
        <v>0</v>
      </c>
      <c r="Z18" s="109" t="n">
        <v>0</v>
      </c>
      <c r="AA18" s="67" t="n">
        <v>0</v>
      </c>
      <c r="AB18" s="67" t="n">
        <v>0</v>
      </c>
      <c r="AC18" s="109" t="n">
        <v>0</v>
      </c>
      <c r="AD18" s="109" t="n">
        <v>0</v>
      </c>
      <c r="AE18" s="116" t="n">
        <v>0</v>
      </c>
      <c r="AF18" s="116" t="n">
        <v>0</v>
      </c>
      <c r="AG18" s="116" t="n">
        <v>0</v>
      </c>
      <c r="AH18" s="116" t="n">
        <v>0</v>
      </c>
      <c r="AI18" s="116" t="n">
        <v>0</v>
      </c>
      <c r="AJ18" s="57" t="n">
        <f>SUM(AK18:AL18)</f>
        <v>0</v>
      </c>
      <c r="AK18" s="116" t="n">
        <v>0</v>
      </c>
      <c r="AL18" s="116" t="n">
        <v>0</v>
      </c>
      <c r="AM18" s="116" t="n">
        <v>0</v>
      </c>
      <c r="AN18" s="116" t="n">
        <v>0</v>
      </c>
      <c r="AO18" s="152" t="n">
        <v>0</v>
      </c>
      <c r="AP18" s="152"/>
      <c r="AQ18" s="152" t="n">
        <v>0</v>
      </c>
    </row>
    <row r="19">
      <c r="A19" s="16" t="s">
        <v>11</v>
      </c>
      <c r="B19" s="31" t="n">
        <v>1</v>
      </c>
      <c r="C19" s="40" t="n">
        <v>1433</v>
      </c>
      <c r="D19" s="47" t="n">
        <v>3707</v>
      </c>
      <c r="E19" s="57" t="n">
        <f>SUM(F19:G19)</f>
        <v>20</v>
      </c>
      <c r="F19" s="58" t="n">
        <f>SUM(I19,L19,O19)</f>
        <v>14</v>
      </c>
      <c r="G19" s="58" t="n">
        <f>SUM(J19,M19,P19)</f>
        <v>6</v>
      </c>
      <c r="H19" s="58" t="n">
        <v>1</v>
      </c>
      <c r="I19" s="66" t="n">
        <v>1</v>
      </c>
      <c r="J19" s="67" t="n">
        <v>0</v>
      </c>
      <c r="K19" s="60" t="n">
        <v>14</v>
      </c>
      <c r="L19" s="75" t="n">
        <v>9</v>
      </c>
      <c r="M19" s="75" t="n">
        <v>5</v>
      </c>
      <c r="N19" s="58" t="n">
        <v>5</v>
      </c>
      <c r="O19" s="68" t="n">
        <v>4</v>
      </c>
      <c r="P19" s="68" t="n">
        <v>1</v>
      </c>
      <c r="Q19" s="58" t="n">
        <v>184</v>
      </c>
      <c r="R19" s="68" t="n">
        <v>73</v>
      </c>
      <c r="S19" s="70" t="n">
        <v>111</v>
      </c>
      <c r="T19" s="68" t="n">
        <v>1</v>
      </c>
      <c r="U19" s="31" t="s">
        <v>11</v>
      </c>
      <c r="V19" s="76" t="n">
        <f>SUM(W19:X19)</f>
        <v>26550</v>
      </c>
      <c r="W19" s="40" t="n">
        <v>20000</v>
      </c>
      <c r="X19" s="116" t="n">
        <v>6550</v>
      </c>
      <c r="Y19" s="124" t="n">
        <v>1</v>
      </c>
      <c r="Z19" s="129" t="n">
        <v>1</v>
      </c>
      <c r="AA19" s="67" t="n">
        <v>0</v>
      </c>
      <c r="AB19" s="67" t="n">
        <v>0</v>
      </c>
      <c r="AC19" s="109" t="n">
        <v>0</v>
      </c>
      <c r="AD19" s="133" t="n">
        <v>0</v>
      </c>
      <c r="AE19" s="116" t="n">
        <v>1</v>
      </c>
      <c r="AF19" s="116" t="n">
        <v>1</v>
      </c>
      <c r="AG19" s="116" t="n">
        <v>0</v>
      </c>
      <c r="AH19" s="116" t="n">
        <v>0</v>
      </c>
      <c r="AI19" s="116" t="n">
        <v>1</v>
      </c>
      <c r="AJ19" s="57" t="n">
        <f>SUM(AK19:AL19)</f>
        <v>10</v>
      </c>
      <c r="AK19" s="116" t="n">
        <v>3</v>
      </c>
      <c r="AL19" s="70" t="n">
        <v>7</v>
      </c>
      <c r="AM19" s="116" t="n">
        <v>0</v>
      </c>
      <c r="AN19" s="116" t="n">
        <v>0</v>
      </c>
      <c r="AO19" s="152" t="n">
        <v>0</v>
      </c>
      <c r="AP19" s="152" t="n">
        <v>250</v>
      </c>
      <c r="AQ19" s="152" t="n">
        <v>0</v>
      </c>
    </row>
    <row r="20">
      <c r="A20" s="16" t="s">
        <v>12</v>
      </c>
      <c r="B20" s="31" t="n">
        <v>1</v>
      </c>
      <c r="C20" s="40" t="n">
        <v>2186</v>
      </c>
      <c r="D20" s="47" t="n">
        <v>5655</v>
      </c>
      <c r="E20" s="57" t="n">
        <f>SUM(F20:G20)</f>
        <v>22</v>
      </c>
      <c r="F20" s="58" t="n">
        <f>SUM(I20,L20,O20)</f>
        <v>14</v>
      </c>
      <c r="G20" s="58" t="n">
        <f>SUM(J20,M20,P20)</f>
        <v>8</v>
      </c>
      <c r="H20" s="62" t="n">
        <v>1</v>
      </c>
      <c r="I20" s="67" t="n">
        <v>0</v>
      </c>
      <c r="J20" s="66" t="n">
        <v>1</v>
      </c>
      <c r="K20" s="58" t="n">
        <v>16</v>
      </c>
      <c r="L20" s="68" t="n">
        <v>11</v>
      </c>
      <c r="M20" s="68" t="n">
        <v>5</v>
      </c>
      <c r="N20" s="60" t="n">
        <v>5</v>
      </c>
      <c r="O20" s="75" t="n">
        <v>3</v>
      </c>
      <c r="P20" s="75" t="n">
        <v>2</v>
      </c>
      <c r="Q20" s="58" t="n">
        <v>105</v>
      </c>
      <c r="R20" s="68" t="n">
        <v>63</v>
      </c>
      <c r="S20" s="68" t="n">
        <v>42</v>
      </c>
      <c r="T20" s="70" t="n">
        <v>0</v>
      </c>
      <c r="U20" s="31" t="s">
        <v>12</v>
      </c>
      <c r="V20" s="76" t="n">
        <f>SUM(W20:X20)</f>
        <v>67827</v>
      </c>
      <c r="W20" s="40" t="n">
        <v>40000</v>
      </c>
      <c r="X20" s="116" t="n">
        <v>27827</v>
      </c>
      <c r="Y20" s="126" t="n">
        <v>0</v>
      </c>
      <c r="Z20" s="67" t="n">
        <v>0</v>
      </c>
      <c r="AA20" s="67" t="n">
        <v>0</v>
      </c>
      <c r="AB20" s="67" t="n">
        <v>0</v>
      </c>
      <c r="AC20" s="109" t="n">
        <v>0</v>
      </c>
      <c r="AD20" s="41" t="n">
        <v>41</v>
      </c>
      <c r="AE20" s="141" t="n">
        <v>1</v>
      </c>
      <c r="AF20" s="67" t="n">
        <v>1</v>
      </c>
      <c r="AG20" s="67" t="n">
        <v>0</v>
      </c>
      <c r="AH20" s="67" t="n">
        <v>0</v>
      </c>
      <c r="AI20" s="67" t="n">
        <v>0</v>
      </c>
      <c r="AJ20" s="57" t="n">
        <f>SUM(AK20:AL20)</f>
        <v>0</v>
      </c>
      <c r="AK20" s="67" t="n">
        <v>0</v>
      </c>
      <c r="AL20" s="67" t="n">
        <v>0</v>
      </c>
      <c r="AM20" s="67" t="n">
        <v>0</v>
      </c>
      <c r="AN20" s="67" t="n">
        <v>0</v>
      </c>
      <c r="AO20" s="67" t="n">
        <v>0</v>
      </c>
      <c r="AP20" s="152" t="n">
        <v>37</v>
      </c>
      <c r="AQ20" s="67" t="n">
        <v>0</v>
      </c>
    </row>
    <row r="21">
      <c r="A21" s="16" t="s">
        <v>13</v>
      </c>
      <c r="B21" s="31" t="n">
        <v>1</v>
      </c>
      <c r="C21" s="40" t="n">
        <v>6314</v>
      </c>
      <c r="D21" s="47" t="n">
        <v>16294</v>
      </c>
      <c r="E21" s="57" t="n">
        <f>SUM(F21:G21)</f>
        <v>20</v>
      </c>
      <c r="F21" s="58" t="n">
        <f>SUM(I21,L21,O21)</f>
        <v>16</v>
      </c>
      <c r="G21" s="58" t="n">
        <f>SUM(J21,M21,P21)</f>
        <v>4</v>
      </c>
      <c r="H21" s="62" t="n">
        <v>1</v>
      </c>
      <c r="I21" s="66" t="n">
        <v>1</v>
      </c>
      <c r="J21" s="67" t="n">
        <v>0</v>
      </c>
      <c r="K21" s="58" t="n">
        <v>14</v>
      </c>
      <c r="L21" s="68" t="n">
        <v>10</v>
      </c>
      <c r="M21" s="68" t="n">
        <v>4</v>
      </c>
      <c r="N21" s="58" t="n">
        <v>5</v>
      </c>
      <c r="O21" s="68" t="n">
        <v>5</v>
      </c>
      <c r="P21" s="68" t="n">
        <v>0</v>
      </c>
      <c r="Q21" s="58" t="n">
        <v>76</v>
      </c>
      <c r="R21" s="68" t="n">
        <v>40</v>
      </c>
      <c r="S21" s="68" t="n">
        <v>36</v>
      </c>
      <c r="T21" s="68" t="n">
        <v>1</v>
      </c>
      <c r="U21" s="31" t="s">
        <v>13</v>
      </c>
      <c r="V21" s="76" t="n">
        <f>SUM(W21:X21)</f>
        <v>62156</v>
      </c>
      <c r="W21" s="40" t="n">
        <v>50000</v>
      </c>
      <c r="X21" s="116" t="n">
        <v>12156</v>
      </c>
      <c r="Y21" s="126" t="n">
        <v>0</v>
      </c>
      <c r="Z21" s="67" t="n">
        <v>0</v>
      </c>
      <c r="AA21" s="67" t="n">
        <v>0</v>
      </c>
      <c r="AB21" s="67" t="n">
        <v>0</v>
      </c>
      <c r="AC21" s="109" t="n">
        <v>0</v>
      </c>
      <c r="AD21" s="116" t="n">
        <v>65</v>
      </c>
      <c r="AE21" s="116" t="n">
        <v>0</v>
      </c>
      <c r="AF21" s="116" t="n">
        <v>0</v>
      </c>
      <c r="AG21" s="116" t="n">
        <v>0</v>
      </c>
      <c r="AH21" s="116" t="n">
        <v>0</v>
      </c>
      <c r="AI21" s="116" t="n">
        <v>0</v>
      </c>
      <c r="AJ21" s="57" t="n">
        <f>SUM(AK21:AL21)</f>
        <v>0</v>
      </c>
      <c r="AK21" s="116" t="n">
        <v>0</v>
      </c>
      <c r="AL21" s="116" t="n">
        <v>0</v>
      </c>
      <c r="AM21" s="116" t="n">
        <v>1</v>
      </c>
      <c r="AN21" s="116" t="n">
        <v>1</v>
      </c>
      <c r="AO21" s="152" t="n">
        <v>0</v>
      </c>
      <c r="AP21" s="152" t="n">
        <v>257</v>
      </c>
      <c r="AQ21" s="152" t="n">
        <v>0</v>
      </c>
    </row>
    <row r="22">
      <c r="A22" s="16" t="s">
        <v>14</v>
      </c>
      <c r="B22" s="31" t="n">
        <v>1</v>
      </c>
      <c r="C22" s="40" t="n">
        <v>2089</v>
      </c>
      <c r="D22" s="47" t="n">
        <v>5346</v>
      </c>
      <c r="E22" s="57" t="n">
        <f>SUM(F22:G22)</f>
        <v>1</v>
      </c>
      <c r="F22" s="58" t="n">
        <f>SUM(I22,L22,O22)</f>
        <v>1</v>
      </c>
      <c r="G22" s="59" t="n">
        <v>0</v>
      </c>
      <c r="H22" s="62" t="n">
        <v>1</v>
      </c>
      <c r="I22" s="66" t="n">
        <v>1</v>
      </c>
      <c r="J22" s="67" t="n">
        <v>0</v>
      </c>
      <c r="K22" s="76" t="n">
        <f>SUM(L22:M22)</f>
        <v>0</v>
      </c>
      <c r="L22" s="70" t="n">
        <v>0</v>
      </c>
      <c r="M22" s="70" t="n">
        <v>0</v>
      </c>
      <c r="N22" s="76" t="n">
        <f>SUM(O22:P22)</f>
        <v>0</v>
      </c>
      <c r="O22" s="70" t="n">
        <v>0</v>
      </c>
      <c r="P22" s="70" t="n">
        <v>0</v>
      </c>
      <c r="Q22" s="76" t="n">
        <f>SUM(R22:S22)</f>
        <v>0</v>
      </c>
      <c r="R22" s="70" t="n">
        <v>0</v>
      </c>
      <c r="S22" s="70" t="n">
        <v>0</v>
      </c>
      <c r="T22" s="70" t="n">
        <v>0</v>
      </c>
      <c r="U22" s="31" t="s">
        <v>14</v>
      </c>
      <c r="V22" s="76" t="n">
        <f>SUM(W22:X22)</f>
        <v>0</v>
      </c>
      <c r="W22" s="109" t="n">
        <v>0</v>
      </c>
      <c r="X22" s="109" t="n">
        <v>0</v>
      </c>
      <c r="Y22" s="126" t="n">
        <v>0</v>
      </c>
      <c r="Z22" s="67" t="n">
        <v>0</v>
      </c>
      <c r="AA22" s="67" t="n">
        <v>0</v>
      </c>
      <c r="AB22" s="67" t="n">
        <v>0</v>
      </c>
      <c r="AC22" s="109" t="n">
        <v>0</v>
      </c>
      <c r="AD22" s="67" t="n">
        <v>0</v>
      </c>
      <c r="AE22" s="116" t="n">
        <v>0</v>
      </c>
      <c r="AF22" s="116" t="n">
        <v>0</v>
      </c>
      <c r="AG22" s="116" t="n">
        <v>0</v>
      </c>
      <c r="AH22" s="116" t="n">
        <v>0</v>
      </c>
      <c r="AI22" s="116" t="n">
        <v>0</v>
      </c>
      <c r="AJ22" s="57" t="n">
        <f>SUM(AK22:AL22)</f>
        <v>0</v>
      </c>
      <c r="AK22" s="116" t="n">
        <v>0</v>
      </c>
      <c r="AL22" s="116" t="n">
        <v>0</v>
      </c>
      <c r="AM22" s="116" t="n">
        <v>0</v>
      </c>
      <c r="AN22" s="116" t="n">
        <v>0</v>
      </c>
      <c r="AO22" s="152" t="n">
        <v>0</v>
      </c>
      <c r="AP22" s="67" t="n">
        <v>0</v>
      </c>
      <c r="AQ22" s="152" t="n">
        <v>0</v>
      </c>
    </row>
    <row r="23">
      <c r="A23" s="16" t="s">
        <v>15</v>
      </c>
      <c r="B23" s="31" t="n">
        <v>1</v>
      </c>
      <c r="C23" s="40" t="n">
        <v>2419</v>
      </c>
      <c r="D23" s="47" t="n">
        <v>6100</v>
      </c>
      <c r="E23" s="57" t="n">
        <f>SUM(F23:G23)</f>
        <v>1</v>
      </c>
      <c r="F23" s="58" t="n">
        <f>SUM(I23,L23,O23)</f>
        <v>1</v>
      </c>
      <c r="G23" s="59" t="n">
        <v>0</v>
      </c>
      <c r="H23" s="62" t="n">
        <v>1</v>
      </c>
      <c r="I23" s="66" t="n">
        <v>1</v>
      </c>
      <c r="J23" s="67" t="n">
        <v>0</v>
      </c>
      <c r="K23" s="76" t="n">
        <f>SUM(L23:M23)</f>
        <v>0</v>
      </c>
      <c r="L23" s="70" t="n">
        <v>0</v>
      </c>
      <c r="M23" s="70" t="n">
        <v>0</v>
      </c>
      <c r="N23" s="76" t="n">
        <f>SUM(O23:P23)</f>
        <v>0</v>
      </c>
      <c r="O23" s="70" t="n">
        <v>0</v>
      </c>
      <c r="P23" s="70" t="n">
        <v>0</v>
      </c>
      <c r="Q23" s="76" t="n">
        <f>SUM(R23:S23)</f>
        <v>0</v>
      </c>
      <c r="R23" s="70" t="n">
        <v>0</v>
      </c>
      <c r="S23" s="70" t="n">
        <v>0</v>
      </c>
      <c r="T23" s="70" t="n">
        <v>0</v>
      </c>
      <c r="U23" s="31" t="s">
        <v>15</v>
      </c>
      <c r="V23" s="76" t="n">
        <f>SUM(W23:X23)</f>
        <v>0</v>
      </c>
      <c r="W23" s="109" t="n">
        <v>0</v>
      </c>
      <c r="X23" s="109" t="n">
        <v>0</v>
      </c>
      <c r="Y23" s="126" t="n">
        <v>0</v>
      </c>
      <c r="Z23" s="67" t="n">
        <v>0</v>
      </c>
      <c r="AA23" s="67" t="n">
        <v>0</v>
      </c>
      <c r="AB23" s="67" t="n">
        <v>0</v>
      </c>
      <c r="AC23" s="109" t="n">
        <v>0</v>
      </c>
      <c r="AD23" s="67" t="n">
        <v>0</v>
      </c>
      <c r="AE23" s="116" t="n">
        <v>0</v>
      </c>
      <c r="AF23" s="116" t="n">
        <v>0</v>
      </c>
      <c r="AG23" s="116" t="n">
        <v>0</v>
      </c>
      <c r="AH23" s="116" t="n">
        <v>0</v>
      </c>
      <c r="AI23" s="116" t="n">
        <v>0</v>
      </c>
      <c r="AJ23" s="57" t="n">
        <f>SUM(AK23:AL23)</f>
        <v>0</v>
      </c>
      <c r="AK23" s="116" t="n">
        <v>0</v>
      </c>
      <c r="AL23" s="116" t="n">
        <v>0</v>
      </c>
      <c r="AM23" s="116" t="n">
        <v>0</v>
      </c>
      <c r="AN23" s="116" t="n">
        <v>0</v>
      </c>
      <c r="AO23" s="152" t="n">
        <v>0</v>
      </c>
      <c r="AP23" s="67" t="n">
        <v>0</v>
      </c>
      <c r="AQ23" s="152" t="n">
        <v>0</v>
      </c>
    </row>
    <row r="24">
      <c r="A24" s="16" t="s">
        <v>16</v>
      </c>
      <c r="B24" s="31" t="n">
        <v>1</v>
      </c>
      <c r="C24" s="40" t="n">
        <v>2221</v>
      </c>
      <c r="D24" s="47" t="n">
        <v>5952</v>
      </c>
      <c r="E24" s="57" t="n">
        <f>SUM(F24:G24)</f>
        <v>1</v>
      </c>
      <c r="F24" s="58" t="n">
        <f>SUM(I24,L24,O24)</f>
        <v>1</v>
      </c>
      <c r="G24" s="59" t="n">
        <v>0</v>
      </c>
      <c r="H24" s="62" t="n">
        <v>1</v>
      </c>
      <c r="I24" s="66" t="n">
        <v>1</v>
      </c>
      <c r="J24" s="67" t="n">
        <v>0</v>
      </c>
      <c r="K24" s="76" t="n">
        <f>SUM(L24:M24)</f>
        <v>0</v>
      </c>
      <c r="L24" s="70" t="n">
        <v>0</v>
      </c>
      <c r="M24" s="70" t="n">
        <v>0</v>
      </c>
      <c r="N24" s="76" t="n">
        <f>SUM(O24:P24)</f>
        <v>0</v>
      </c>
      <c r="O24" s="70" t="n">
        <v>0</v>
      </c>
      <c r="P24" s="70" t="n">
        <v>0</v>
      </c>
      <c r="Q24" s="76" t="n">
        <f>SUM(R24:S24)</f>
        <v>0</v>
      </c>
      <c r="R24" s="70" t="n">
        <v>0</v>
      </c>
      <c r="S24" s="70" t="n">
        <v>0</v>
      </c>
      <c r="T24" s="70" t="n">
        <v>0</v>
      </c>
      <c r="U24" s="31" t="s">
        <v>16</v>
      </c>
      <c r="V24" s="76" t="n">
        <f>SUM(W24:X24)</f>
        <v>0</v>
      </c>
      <c r="W24" s="109" t="n">
        <v>0</v>
      </c>
      <c r="X24" s="109" t="n">
        <v>0</v>
      </c>
      <c r="Y24" s="126" t="n">
        <v>0</v>
      </c>
      <c r="Z24" s="67" t="n">
        <v>0</v>
      </c>
      <c r="AA24" s="67" t="n">
        <v>0</v>
      </c>
      <c r="AB24" s="67" t="n">
        <v>0</v>
      </c>
      <c r="AC24" s="109" t="n">
        <v>0</v>
      </c>
      <c r="AD24" s="67" t="n">
        <v>0</v>
      </c>
      <c r="AE24" s="116" t="n">
        <v>0</v>
      </c>
      <c r="AF24" s="116" t="n">
        <v>0</v>
      </c>
      <c r="AG24" s="116" t="n">
        <v>0</v>
      </c>
      <c r="AH24" s="116" t="n">
        <v>0</v>
      </c>
      <c r="AI24" s="116" t="n">
        <v>0</v>
      </c>
      <c r="AJ24" s="57" t="n">
        <f>SUM(AK24:AL24)</f>
        <v>0</v>
      </c>
      <c r="AK24" s="116" t="n">
        <v>0</v>
      </c>
      <c r="AL24" s="116" t="n">
        <v>0</v>
      </c>
      <c r="AM24" s="116" t="n">
        <v>0</v>
      </c>
      <c r="AN24" s="116" t="n">
        <v>0</v>
      </c>
      <c r="AO24" s="152" t="n">
        <v>0</v>
      </c>
      <c r="AP24" s="67" t="n">
        <v>0</v>
      </c>
      <c r="AQ24" s="152" t="n">
        <v>0</v>
      </c>
    </row>
    <row r="25">
      <c r="A25" s="16" t="s">
        <v>17</v>
      </c>
      <c r="B25" s="31" t="n">
        <v>1</v>
      </c>
      <c r="C25" s="40" t="n">
        <v>2716</v>
      </c>
      <c r="D25" s="47" t="n">
        <v>7161</v>
      </c>
      <c r="E25" s="57" t="n">
        <f>SUM(F25:G25)</f>
        <v>1</v>
      </c>
      <c r="F25" s="58" t="n">
        <f>SUM(I25,L25,O25)</f>
        <v>1</v>
      </c>
      <c r="G25" s="59" t="n">
        <v>0</v>
      </c>
      <c r="H25" s="58" t="n">
        <v>1</v>
      </c>
      <c r="I25" s="66" t="n">
        <v>1</v>
      </c>
      <c r="J25" s="67" t="n">
        <v>0</v>
      </c>
      <c r="K25" s="76" t="n">
        <f>SUM(L25:M25)</f>
        <v>0</v>
      </c>
      <c r="L25" s="70" t="n">
        <v>0</v>
      </c>
      <c r="M25" s="70" t="n">
        <v>0</v>
      </c>
      <c r="N25" s="76" t="n">
        <f>SUM(O25:P25)</f>
        <v>0</v>
      </c>
      <c r="O25" s="70" t="n">
        <v>0</v>
      </c>
      <c r="P25" s="70" t="n">
        <v>0</v>
      </c>
      <c r="Q25" s="76" t="n">
        <f>SUM(R25:S25)</f>
        <v>0</v>
      </c>
      <c r="R25" s="70" t="n">
        <v>0</v>
      </c>
      <c r="S25" s="70" t="n">
        <v>0</v>
      </c>
      <c r="T25" s="70" t="n">
        <v>0</v>
      </c>
      <c r="U25" s="31" t="s">
        <v>17</v>
      </c>
      <c r="V25" s="76" t="n">
        <f>SUM(W25:X25)</f>
        <v>0</v>
      </c>
      <c r="W25" s="109" t="n">
        <v>0</v>
      </c>
      <c r="X25" s="109" t="n">
        <v>0</v>
      </c>
      <c r="Y25" s="126" t="n">
        <v>0</v>
      </c>
      <c r="Z25" s="67" t="n">
        <v>0</v>
      </c>
      <c r="AA25" s="67" t="n">
        <v>0</v>
      </c>
      <c r="AB25" s="67" t="n">
        <v>0</v>
      </c>
      <c r="AC25" s="109" t="n">
        <v>0</v>
      </c>
      <c r="AD25" s="67" t="n">
        <v>0</v>
      </c>
      <c r="AE25" s="116" t="n">
        <v>0</v>
      </c>
      <c r="AF25" s="116" t="n">
        <v>0</v>
      </c>
      <c r="AG25" s="116" t="n">
        <v>0</v>
      </c>
      <c r="AH25" s="116" t="n">
        <v>0</v>
      </c>
      <c r="AI25" s="116" t="n">
        <v>0</v>
      </c>
      <c r="AJ25" s="57" t="n">
        <f>SUM(AK25:AL25)</f>
        <v>0</v>
      </c>
      <c r="AK25" s="116" t="n">
        <v>0</v>
      </c>
      <c r="AL25" s="116" t="n">
        <v>0</v>
      </c>
      <c r="AM25" s="116" t="n">
        <v>0</v>
      </c>
      <c r="AN25" s="116" t="n">
        <v>0</v>
      </c>
      <c r="AO25" s="152" t="n">
        <v>0</v>
      </c>
      <c r="AP25" s="67" t="n">
        <v>0</v>
      </c>
      <c r="AQ25" s="152" t="n">
        <v>0</v>
      </c>
    </row>
    <row r="26">
      <c r="A26" s="16" t="s">
        <v>18</v>
      </c>
      <c r="B26" s="31" t="n">
        <v>1</v>
      </c>
      <c r="C26" s="40" t="n">
        <v>2754</v>
      </c>
      <c r="D26" s="47" t="n">
        <v>7300</v>
      </c>
      <c r="E26" s="57" t="n">
        <f>SUM(F26:G26)</f>
        <v>12</v>
      </c>
      <c r="F26" s="58" t="n">
        <f>SUM(I26,L26,O26)</f>
        <v>5</v>
      </c>
      <c r="G26" s="58" t="n">
        <f>SUM(J26,M26,P26)</f>
        <v>7</v>
      </c>
      <c r="H26" s="62" t="n">
        <v>1</v>
      </c>
      <c r="I26" s="68" t="n">
        <v>1</v>
      </c>
      <c r="J26" s="70" t="n">
        <v>0</v>
      </c>
      <c r="K26" s="58" t="n">
        <v>8</v>
      </c>
      <c r="L26" s="68" t="n">
        <v>4</v>
      </c>
      <c r="M26" s="68" t="n">
        <v>4</v>
      </c>
      <c r="N26" s="58" t="n">
        <v>3</v>
      </c>
      <c r="O26" s="70" t="n">
        <v>0</v>
      </c>
      <c r="P26" s="68" t="n">
        <v>3</v>
      </c>
      <c r="Q26" s="58" t="n">
        <v>61</v>
      </c>
      <c r="R26" s="68" t="n">
        <v>37</v>
      </c>
      <c r="S26" s="68" t="n">
        <v>24</v>
      </c>
      <c r="T26" s="70" t="n">
        <v>0</v>
      </c>
      <c r="U26" s="31" t="s">
        <v>18</v>
      </c>
      <c r="V26" s="76" t="n">
        <f>SUM(W26:X26)</f>
        <v>0</v>
      </c>
      <c r="W26" s="109" t="n">
        <v>0</v>
      </c>
      <c r="X26" s="109" t="n">
        <v>0</v>
      </c>
      <c r="Y26" s="126" t="n">
        <v>0</v>
      </c>
      <c r="Z26" s="67" t="n">
        <v>0</v>
      </c>
      <c r="AA26" s="67" t="n">
        <v>0</v>
      </c>
      <c r="AB26" s="67" t="n">
        <v>0</v>
      </c>
      <c r="AC26" s="109" t="n">
        <v>0</v>
      </c>
      <c r="AD26" s="67" t="n">
        <v>0</v>
      </c>
      <c r="AE26" s="116" t="n">
        <v>0</v>
      </c>
      <c r="AF26" s="116" t="n">
        <v>1</v>
      </c>
      <c r="AG26" s="116" t="n">
        <v>0</v>
      </c>
      <c r="AH26" s="116" t="n">
        <v>0</v>
      </c>
      <c r="AI26" s="144" t="n">
        <v>0</v>
      </c>
      <c r="AJ26" s="146" t="n">
        <v>0</v>
      </c>
      <c r="AK26" s="144" t="n">
        <v>0</v>
      </c>
      <c r="AL26" s="144" t="n">
        <v>0</v>
      </c>
      <c r="AM26" s="116" t="n">
        <v>0</v>
      </c>
      <c r="AN26" s="116" t="n">
        <v>0</v>
      </c>
      <c r="AO26" s="152" t="n">
        <v>0</v>
      </c>
      <c r="AP26" s="67" t="n">
        <v>0</v>
      </c>
      <c r="AQ26" s="152" t="n">
        <v>0</v>
      </c>
    </row>
    <row r="27">
      <c r="A27" s="16" t="s">
        <v>19</v>
      </c>
      <c r="B27" s="31" t="n">
        <v>1</v>
      </c>
      <c r="C27" s="40" t="n">
        <v>2385</v>
      </c>
      <c r="D27" s="47" t="n">
        <v>6086</v>
      </c>
      <c r="E27" s="57" t="n">
        <f>SUM(F27:G27)</f>
        <v>16</v>
      </c>
      <c r="F27" s="58" t="n">
        <f>SUM(I27,L27,O27)</f>
        <v>1</v>
      </c>
      <c r="G27" s="60" t="n">
        <f>SUM(J27,M27,P27)</f>
        <v>15</v>
      </c>
      <c r="H27" s="62" t="n">
        <v>1</v>
      </c>
      <c r="I27" s="69" t="n">
        <v>1</v>
      </c>
      <c r="J27" s="73" t="n">
        <v>0</v>
      </c>
      <c r="K27" s="58" t="s">
        <v>60</v>
      </c>
      <c r="L27" s="77" t="s">
        <v>61</v>
      </c>
      <c r="M27" s="77" t="n">
        <v>10</v>
      </c>
      <c r="N27" s="58" t="n">
        <v>5</v>
      </c>
      <c r="O27" s="73" t="s">
        <v>63</v>
      </c>
      <c r="P27" s="77" t="n">
        <v>5</v>
      </c>
      <c r="Q27" s="58" t="n">
        <v>92</v>
      </c>
      <c r="R27" s="77" t="n">
        <v>23</v>
      </c>
      <c r="S27" s="77" t="n">
        <v>69</v>
      </c>
      <c r="T27" s="73" t="n">
        <v>0</v>
      </c>
      <c r="U27" s="31" t="s">
        <v>19</v>
      </c>
      <c r="V27" s="76" t="n">
        <f>SUM(W27:X27)</f>
        <v>75188</v>
      </c>
      <c r="W27" s="40" t="n">
        <v>50000</v>
      </c>
      <c r="X27" s="116" t="n">
        <v>25188</v>
      </c>
      <c r="Y27" s="126" t="n">
        <v>0</v>
      </c>
      <c r="Z27" s="69" t="n">
        <v>0</v>
      </c>
      <c r="AA27" s="69" t="n">
        <v>0</v>
      </c>
      <c r="AB27" s="69" t="n">
        <v>0</v>
      </c>
      <c r="AC27" s="109" t="n">
        <v>0</v>
      </c>
      <c r="AD27" s="73" t="n">
        <v>40</v>
      </c>
      <c r="AE27" s="73" t="n">
        <v>0</v>
      </c>
      <c r="AF27" s="77" t="n">
        <v>1</v>
      </c>
      <c r="AG27" s="73" t="n">
        <v>0</v>
      </c>
      <c r="AH27" s="73" t="n">
        <v>0</v>
      </c>
      <c r="AI27" s="77" t="n">
        <v>1</v>
      </c>
      <c r="AJ27" s="57" t="n">
        <f>SUM(AK27:AL27)</f>
        <v>50</v>
      </c>
      <c r="AK27" s="77" t="n">
        <v>15</v>
      </c>
      <c r="AL27" s="77" t="n">
        <v>35</v>
      </c>
      <c r="AM27" s="73" t="n">
        <v>1</v>
      </c>
      <c r="AN27" s="73" t="n">
        <v>0</v>
      </c>
      <c r="AO27" s="69" t="n">
        <v>0</v>
      </c>
      <c r="AP27" s="73" t="n">
        <v>238</v>
      </c>
      <c r="AQ27" s="152" t="n">
        <v>0</v>
      </c>
    </row>
    <row r="28">
      <c r="A28" s="17" t="s">
        <v>20</v>
      </c>
      <c r="B28" s="31" t="n">
        <v>1</v>
      </c>
      <c r="C28" s="40" t="n">
        <v>3343</v>
      </c>
      <c r="D28" s="47" t="n">
        <v>8591</v>
      </c>
      <c r="E28" s="57" t="n">
        <f>SUM(F28:G28)</f>
        <v>12</v>
      </c>
      <c r="F28" s="58" t="n">
        <f>SUM(I28,L28,O28)</f>
        <v>6</v>
      </c>
      <c r="G28" s="58" t="n">
        <f>SUM(J28,M28,P28)</f>
        <v>6</v>
      </c>
      <c r="H28" s="62" t="n">
        <v>1</v>
      </c>
      <c r="I28" s="66" t="n">
        <v>1</v>
      </c>
      <c r="J28" s="67" t="n">
        <v>0</v>
      </c>
      <c r="K28" s="58" t="n">
        <v>8</v>
      </c>
      <c r="L28" s="68" t="n">
        <v>3</v>
      </c>
      <c r="M28" s="68" t="n">
        <v>5</v>
      </c>
      <c r="N28" s="58" t="n">
        <v>3</v>
      </c>
      <c r="O28" s="68" t="n">
        <v>2</v>
      </c>
      <c r="P28" s="67" t="n">
        <v>1</v>
      </c>
      <c r="Q28" s="57" t="n">
        <v>88</v>
      </c>
      <c r="R28" s="68" t="n">
        <v>35</v>
      </c>
      <c r="S28" s="68" t="n">
        <v>53</v>
      </c>
      <c r="T28" s="70" t="n">
        <v>0</v>
      </c>
      <c r="U28" s="96" t="s">
        <v>20</v>
      </c>
      <c r="V28" s="76" t="n">
        <f>SUM(W28:X28)</f>
        <v>0</v>
      </c>
      <c r="W28" s="109" t="n">
        <v>0</v>
      </c>
      <c r="X28" s="109" t="n">
        <v>0</v>
      </c>
      <c r="Y28" s="126" t="n">
        <v>0</v>
      </c>
      <c r="Z28" s="67" t="n">
        <v>0</v>
      </c>
      <c r="AA28" s="67" t="n">
        <v>0</v>
      </c>
      <c r="AB28" s="67" t="n">
        <v>0</v>
      </c>
      <c r="AC28" s="109" t="n">
        <v>0</v>
      </c>
      <c r="AD28" s="67" t="n">
        <v>0</v>
      </c>
      <c r="AE28" s="70" t="n">
        <v>0</v>
      </c>
      <c r="AF28" s="68" t="n">
        <v>1</v>
      </c>
      <c r="AG28" s="70" t="n">
        <v>0</v>
      </c>
      <c r="AH28" s="70" t="n">
        <v>0</v>
      </c>
      <c r="AI28" s="71" t="n">
        <v>1</v>
      </c>
      <c r="AJ28" s="57" t="n">
        <f>SUM(AK28:AL28)</f>
        <v>20</v>
      </c>
      <c r="AK28" s="71" t="n">
        <v>10</v>
      </c>
      <c r="AL28" s="71" t="n">
        <v>10</v>
      </c>
      <c r="AM28" s="70" t="n">
        <v>0</v>
      </c>
      <c r="AN28" s="70" t="n">
        <v>0</v>
      </c>
      <c r="AO28" s="67" t="n">
        <v>0</v>
      </c>
      <c r="AP28" s="67" t="n">
        <v>0</v>
      </c>
      <c r="AQ28" s="152" t="n">
        <v>0</v>
      </c>
    </row>
    <row r="29" s="160" customFormat="true">
      <c r="A29" s="18" t="s">
        <v>21</v>
      </c>
      <c r="B29" s="31" t="n">
        <v>1</v>
      </c>
      <c r="C29" s="40" t="n">
        <v>1581</v>
      </c>
      <c r="D29" s="47" t="n">
        <v>4214</v>
      </c>
      <c r="E29" s="57" t="n">
        <f>SUM(F29:G29)</f>
        <v>12</v>
      </c>
      <c r="F29" s="58" t="n">
        <f>SUM(I29,L29,O29)</f>
        <v>4</v>
      </c>
      <c r="G29" s="58" t="n">
        <f>SUM(J29,M29,P29)</f>
        <v>8</v>
      </c>
      <c r="H29" s="62" t="n">
        <v>1</v>
      </c>
      <c r="I29" s="69" t="n">
        <v>0</v>
      </c>
      <c r="J29" s="74" t="n">
        <v>1</v>
      </c>
      <c r="K29" s="58" t="n">
        <v>8</v>
      </c>
      <c r="L29" s="77" t="n">
        <v>3</v>
      </c>
      <c r="M29" s="77" t="n">
        <v>5</v>
      </c>
      <c r="N29" s="58" t="n">
        <v>3</v>
      </c>
      <c r="O29" s="77" t="n">
        <v>1</v>
      </c>
      <c r="P29" s="77" t="n">
        <v>2</v>
      </c>
      <c r="Q29" s="58" t="n">
        <v>73</v>
      </c>
      <c r="R29" s="77" t="n">
        <v>20</v>
      </c>
      <c r="S29" s="77" t="n">
        <v>53</v>
      </c>
      <c r="T29" s="73" t="n">
        <v>0</v>
      </c>
      <c r="U29" s="97" t="s">
        <v>21</v>
      </c>
      <c r="V29" s="76" t="n">
        <f>SUM(W29:X29)</f>
        <v>73048</v>
      </c>
      <c r="W29" s="98" t="n">
        <v>50000</v>
      </c>
      <c r="X29" s="112" t="n">
        <v>23048</v>
      </c>
      <c r="Y29" s="126" t="n">
        <v>0</v>
      </c>
      <c r="Z29" s="69" t="n">
        <v>0</v>
      </c>
      <c r="AA29" s="69" t="n">
        <v>0</v>
      </c>
      <c r="AB29" s="69" t="n">
        <v>0</v>
      </c>
      <c r="AC29" s="109" t="n">
        <v>0</v>
      </c>
      <c r="AD29" s="73" t="n">
        <v>42</v>
      </c>
      <c r="AE29" s="73" t="n">
        <v>0</v>
      </c>
      <c r="AF29" s="77" t="n">
        <v>1</v>
      </c>
      <c r="AG29" s="73" t="n">
        <v>0</v>
      </c>
      <c r="AH29" s="77" t="n">
        <v>1</v>
      </c>
      <c r="AI29" s="77" t="n">
        <v>1</v>
      </c>
      <c r="AJ29" s="57" t="n">
        <f>SUM(AK29:AL29)</f>
        <v>50</v>
      </c>
      <c r="AK29" s="77" t="n">
        <v>15</v>
      </c>
      <c r="AL29" s="77" t="n">
        <v>35</v>
      </c>
      <c r="AM29" s="77" t="n">
        <v>2</v>
      </c>
      <c r="AN29" s="73" t="n">
        <v>0</v>
      </c>
      <c r="AO29" s="69" t="n">
        <v>0</v>
      </c>
      <c r="AP29" s="73" t="n">
        <v>309</v>
      </c>
      <c r="AQ29" s="152" t="n">
        <v>0</v>
      </c>
    </row>
    <row r="30">
      <c r="A30" s="17" t="s">
        <v>22</v>
      </c>
      <c r="B30" s="31" t="n">
        <v>1</v>
      </c>
      <c r="C30" s="40" t="n">
        <v>1943</v>
      </c>
      <c r="D30" s="47" t="n">
        <v>4902</v>
      </c>
      <c r="E30" s="57" t="n">
        <f>SUM(F30:G30)</f>
        <v>1</v>
      </c>
      <c r="F30" s="58" t="n">
        <f>SUM(I30,L30,O30)</f>
        <v>1</v>
      </c>
      <c r="G30" s="59" t="n">
        <v>0</v>
      </c>
      <c r="H30" s="62" t="n">
        <v>1</v>
      </c>
      <c r="I30" s="66" t="n">
        <v>1</v>
      </c>
      <c r="J30" s="67" t="n">
        <v>0</v>
      </c>
      <c r="K30" s="76" t="n">
        <f>SUM(L30:M30)</f>
        <v>0</v>
      </c>
      <c r="L30" s="70" t="n">
        <v>0</v>
      </c>
      <c r="M30" s="70" t="n">
        <v>0</v>
      </c>
      <c r="N30" s="76" t="n">
        <f>SUM(O30:P30)</f>
        <v>0</v>
      </c>
      <c r="O30" s="70" t="n">
        <v>0</v>
      </c>
      <c r="P30" s="70" t="n">
        <v>0</v>
      </c>
      <c r="Q30" s="76" t="n">
        <f>SUM(R30:S30)</f>
        <v>0</v>
      </c>
      <c r="R30" s="70" t="n">
        <v>0</v>
      </c>
      <c r="S30" s="70" t="n">
        <v>0</v>
      </c>
      <c r="T30" s="70" t="n">
        <v>0</v>
      </c>
      <c r="U30" s="96" t="s">
        <v>22</v>
      </c>
      <c r="V30" s="76" t="n">
        <f>SUM(W30:X30)</f>
        <v>0</v>
      </c>
      <c r="W30" s="109" t="n">
        <v>0</v>
      </c>
      <c r="X30" s="109" t="n">
        <v>0</v>
      </c>
      <c r="Y30" s="126" t="n">
        <v>0</v>
      </c>
      <c r="Z30" s="67" t="n">
        <v>0</v>
      </c>
      <c r="AA30" s="67" t="n">
        <v>0</v>
      </c>
      <c r="AB30" s="67" t="n">
        <v>0</v>
      </c>
      <c r="AC30" s="109" t="n">
        <v>0</v>
      </c>
      <c r="AD30" s="134" t="n">
        <v>0</v>
      </c>
      <c r="AE30" s="70" t="n">
        <v>0</v>
      </c>
      <c r="AF30" s="70" t="n">
        <v>0</v>
      </c>
      <c r="AG30" s="70" t="n">
        <v>0</v>
      </c>
      <c r="AH30" s="70" t="n">
        <v>0</v>
      </c>
      <c r="AI30" s="70" t="n">
        <v>0</v>
      </c>
      <c r="AJ30" s="57" t="n">
        <f>SUM(AK30:AL30)</f>
        <v>0</v>
      </c>
      <c r="AK30" s="70" t="n">
        <v>0</v>
      </c>
      <c r="AL30" s="70" t="n">
        <v>0</v>
      </c>
      <c r="AM30" s="70" t="n">
        <v>0</v>
      </c>
      <c r="AN30" s="70" t="n">
        <v>0</v>
      </c>
      <c r="AO30" s="70" t="n">
        <v>0</v>
      </c>
      <c r="AP30" s="67" t="n">
        <v>0</v>
      </c>
      <c r="AQ30" s="152" t="n">
        <v>0</v>
      </c>
    </row>
    <row r="31">
      <c r="A31" s="17" t="s">
        <v>23</v>
      </c>
      <c r="B31" s="31" t="n">
        <v>1</v>
      </c>
      <c r="C31" s="40" t="n">
        <v>1508</v>
      </c>
      <c r="D31" s="47" t="n">
        <v>3828</v>
      </c>
      <c r="E31" s="57" t="n">
        <f>SUM(F31:G31)</f>
        <v>12</v>
      </c>
      <c r="F31" s="58" t="n">
        <f>SUM(I31,L31,O31)</f>
        <v>9</v>
      </c>
      <c r="G31" s="58" t="n">
        <f>SUM(J31,M31,P31)</f>
        <v>3</v>
      </c>
      <c r="H31" s="62" t="n">
        <v>1</v>
      </c>
      <c r="I31" s="68" t="s">
        <v>58</v>
      </c>
      <c r="J31" s="70" t="n">
        <v>1</v>
      </c>
      <c r="K31" s="58" t="n">
        <v>8</v>
      </c>
      <c r="L31" s="68" t="n">
        <v>7</v>
      </c>
      <c r="M31" s="68" t="n">
        <v>1</v>
      </c>
      <c r="N31" s="58" t="n">
        <v>3</v>
      </c>
      <c r="O31" s="68" t="n">
        <v>2</v>
      </c>
      <c r="P31" s="68" t="n">
        <v>1</v>
      </c>
      <c r="Q31" s="58" t="n">
        <v>36</v>
      </c>
      <c r="R31" s="68" t="n">
        <v>20</v>
      </c>
      <c r="S31" s="68" t="n">
        <v>16</v>
      </c>
      <c r="T31" s="70" t="s">
        <v>58</v>
      </c>
      <c r="U31" s="96" t="s">
        <v>23</v>
      </c>
      <c r="V31" s="76" t="n">
        <f>SUM(W31:X31)</f>
        <v>39000</v>
      </c>
      <c r="W31" s="110" t="n">
        <v>27200</v>
      </c>
      <c r="X31" s="117" t="n">
        <v>11800</v>
      </c>
      <c r="Y31" s="126" t="n">
        <v>0</v>
      </c>
      <c r="Z31" s="67" t="n">
        <v>0</v>
      </c>
      <c r="AA31" s="67" t="n">
        <v>0</v>
      </c>
      <c r="AB31" s="67" t="n">
        <v>0</v>
      </c>
      <c r="AC31" s="109" t="n">
        <v>0</v>
      </c>
      <c r="AD31" s="117" t="n">
        <v>40</v>
      </c>
      <c r="AE31" s="142" t="n">
        <v>0</v>
      </c>
      <c r="AF31" s="67" t="n">
        <v>0</v>
      </c>
      <c r="AG31" s="67" t="n">
        <v>0</v>
      </c>
      <c r="AH31" s="67" t="n">
        <v>0</v>
      </c>
      <c r="AI31" s="142" t="n">
        <v>0</v>
      </c>
      <c r="AJ31" s="57" t="n">
        <f>SUM(AK31:AL31)</f>
        <v>0</v>
      </c>
      <c r="AK31" s="67" t="n">
        <v>0</v>
      </c>
      <c r="AL31" s="67" t="n">
        <v>0</v>
      </c>
      <c r="AM31" s="142" t="n">
        <v>0</v>
      </c>
      <c r="AN31" s="67" t="n">
        <v>0</v>
      </c>
      <c r="AO31" s="67" t="n">
        <v>0</v>
      </c>
      <c r="AP31" s="67" t="n">
        <v>0</v>
      </c>
      <c r="AQ31" s="152" t="n">
        <v>0</v>
      </c>
    </row>
    <row r="32">
      <c r="A32" s="17" t="s">
        <v>24</v>
      </c>
      <c r="B32" s="31" t="n">
        <v>1</v>
      </c>
      <c r="C32" s="40" t="n">
        <v>2812</v>
      </c>
      <c r="D32" s="47" t="n">
        <v>7734</v>
      </c>
      <c r="E32" s="57" t="n">
        <f>SUM(F32:G32)</f>
        <v>1</v>
      </c>
      <c r="F32" s="58" t="n">
        <f>SUM(I32,L32,O32)</f>
        <v>1</v>
      </c>
      <c r="G32" s="59" t="n">
        <v>0</v>
      </c>
      <c r="H32" s="62" t="n">
        <v>1</v>
      </c>
      <c r="I32" s="66" t="n">
        <v>1</v>
      </c>
      <c r="J32" s="67" t="n">
        <v>0</v>
      </c>
      <c r="K32" s="76" t="n">
        <f>SUM(L32:M32)</f>
        <v>0</v>
      </c>
      <c r="L32" s="70" t="n">
        <v>0</v>
      </c>
      <c r="M32" s="70" t="n">
        <v>0</v>
      </c>
      <c r="N32" s="76" t="n">
        <f>SUM(O32:P32)</f>
        <v>0</v>
      </c>
      <c r="O32" s="70" t="n">
        <v>0</v>
      </c>
      <c r="P32" s="70" t="n">
        <v>0</v>
      </c>
      <c r="Q32" s="76" t="n">
        <f>SUM(R32:S32)</f>
        <v>0</v>
      </c>
      <c r="R32" s="70" t="n">
        <v>0</v>
      </c>
      <c r="S32" s="70" t="n">
        <v>0</v>
      </c>
      <c r="T32" s="70" t="n">
        <v>0</v>
      </c>
      <c r="U32" s="96" t="s">
        <v>24</v>
      </c>
      <c r="V32" s="76" t="n">
        <f>SUM(W32:X32)</f>
        <v>0</v>
      </c>
      <c r="W32" s="109" t="n">
        <v>0</v>
      </c>
      <c r="X32" s="109" t="n">
        <v>0</v>
      </c>
      <c r="Y32" s="126" t="n">
        <v>0</v>
      </c>
      <c r="Z32" s="67" t="n">
        <v>0</v>
      </c>
      <c r="AA32" s="67" t="n">
        <v>0</v>
      </c>
      <c r="AB32" s="67" t="n">
        <v>0</v>
      </c>
      <c r="AC32" s="109" t="n">
        <v>0</v>
      </c>
      <c r="AD32" s="135" t="n">
        <v>0</v>
      </c>
      <c r="AE32" s="70" t="n">
        <v>0</v>
      </c>
      <c r="AF32" s="70" t="n">
        <v>0</v>
      </c>
      <c r="AG32" s="70" t="n">
        <v>0</v>
      </c>
      <c r="AH32" s="70" t="n">
        <v>0</v>
      </c>
      <c r="AI32" s="70" t="n">
        <v>0</v>
      </c>
      <c r="AJ32" s="57" t="n">
        <f>SUM(AK32:AL32)</f>
        <v>0</v>
      </c>
      <c r="AK32" s="70" t="n">
        <v>0</v>
      </c>
      <c r="AL32" s="70" t="n">
        <v>0</v>
      </c>
      <c r="AM32" s="70" t="n">
        <v>0</v>
      </c>
      <c r="AN32" s="70" t="n">
        <v>0</v>
      </c>
      <c r="AO32" s="70" t="n">
        <v>0</v>
      </c>
      <c r="AP32" s="67" t="n">
        <v>0</v>
      </c>
      <c r="AQ32" s="152" t="n">
        <v>0</v>
      </c>
    </row>
    <row r="33">
      <c r="A33" s="17" t="s">
        <v>25</v>
      </c>
      <c r="B33" s="31" t="n">
        <v>1</v>
      </c>
      <c r="C33" s="40" t="n">
        <v>1917</v>
      </c>
      <c r="D33" s="47" t="n">
        <v>5099</v>
      </c>
      <c r="E33" s="57" t="n">
        <f>SUM(F33:G33)</f>
        <v>12</v>
      </c>
      <c r="F33" s="58" t="n">
        <f>SUM(I33,L33,O33)</f>
        <v>10</v>
      </c>
      <c r="G33" s="58" t="n">
        <f>SUM(J33,M33,P33)</f>
        <v>2</v>
      </c>
      <c r="H33" s="62" t="n">
        <v>1</v>
      </c>
      <c r="I33" s="66" t="n">
        <v>1</v>
      </c>
      <c r="J33" s="67" t="n">
        <v>0</v>
      </c>
      <c r="K33" s="58" t="n">
        <v>8</v>
      </c>
      <c r="L33" s="68" t="n">
        <v>6</v>
      </c>
      <c r="M33" s="68" t="n">
        <v>2</v>
      </c>
      <c r="N33" s="58" t="n">
        <v>3</v>
      </c>
      <c r="O33" s="68" t="n">
        <v>3</v>
      </c>
      <c r="P33" s="70" t="n">
        <v>0</v>
      </c>
      <c r="Q33" s="58" t="n">
        <v>44</v>
      </c>
      <c r="R33" s="68" t="n">
        <v>24</v>
      </c>
      <c r="S33" s="68" t="n">
        <v>20</v>
      </c>
      <c r="T33" s="70" t="n">
        <v>0</v>
      </c>
      <c r="U33" s="96" t="s">
        <v>25</v>
      </c>
      <c r="V33" s="76" t="n">
        <f>SUM(W33:X33)</f>
        <v>66693</v>
      </c>
      <c r="W33" s="110" t="n">
        <v>50000</v>
      </c>
      <c r="X33" s="117" t="n">
        <v>16693</v>
      </c>
      <c r="Y33" s="126" t="n">
        <v>0</v>
      </c>
      <c r="Z33" s="67" t="n">
        <v>0</v>
      </c>
      <c r="AA33" s="67" t="n">
        <v>0</v>
      </c>
      <c r="AB33" s="67" t="n">
        <v>0</v>
      </c>
      <c r="AC33" s="109" t="n">
        <v>0</v>
      </c>
      <c r="AD33" s="136" t="n">
        <v>42</v>
      </c>
      <c r="AE33" s="70" t="n">
        <v>0</v>
      </c>
      <c r="AF33" s="70" t="n">
        <v>0</v>
      </c>
      <c r="AG33" s="70" t="n">
        <v>0</v>
      </c>
      <c r="AH33" s="70" t="n">
        <v>0</v>
      </c>
      <c r="AI33" s="70" t="n">
        <v>0</v>
      </c>
      <c r="AJ33" s="57" t="n">
        <f>SUM(AK33:AL33)</f>
        <v>0</v>
      </c>
      <c r="AK33" s="70" t="n">
        <v>0</v>
      </c>
      <c r="AL33" s="70" t="n">
        <v>0</v>
      </c>
      <c r="AM33" s="70" t="n">
        <v>0</v>
      </c>
      <c r="AN33" s="70" t="n">
        <v>0</v>
      </c>
      <c r="AO33" s="67" t="n">
        <v>0</v>
      </c>
      <c r="AP33" s="154" t="n">
        <v>141</v>
      </c>
      <c r="AQ33" s="152" t="n">
        <v>0</v>
      </c>
    </row>
    <row r="34">
      <c r="A34" s="17" t="s">
        <v>26</v>
      </c>
      <c r="B34" s="31" t="n">
        <v>1</v>
      </c>
      <c r="C34" s="40" t="n">
        <v>1602</v>
      </c>
      <c r="D34" s="47" t="n">
        <v>4300</v>
      </c>
      <c r="E34" s="57" t="n">
        <f>SUM(F34:G34)</f>
        <v>20</v>
      </c>
      <c r="F34" s="58" t="n">
        <f>SUM(I34,L34,O34)</f>
        <v>9</v>
      </c>
      <c r="G34" s="58" t="n">
        <f>SUM(J34,M34,P34)</f>
        <v>11</v>
      </c>
      <c r="H34" s="62" t="n">
        <v>1</v>
      </c>
      <c r="I34" s="66" t="n">
        <v>1</v>
      </c>
      <c r="J34" s="67" t="n">
        <v>0</v>
      </c>
      <c r="K34" s="58" t="n">
        <v>14</v>
      </c>
      <c r="L34" s="68" t="n">
        <v>6</v>
      </c>
      <c r="M34" s="68" t="n">
        <v>8</v>
      </c>
      <c r="N34" s="58" t="n">
        <v>5</v>
      </c>
      <c r="O34" s="68" t="n">
        <v>2</v>
      </c>
      <c r="P34" s="68" t="n">
        <v>3</v>
      </c>
      <c r="Q34" s="57" t="n">
        <v>97</v>
      </c>
      <c r="R34" s="68" t="n">
        <v>40</v>
      </c>
      <c r="S34" s="68" t="n">
        <v>57</v>
      </c>
      <c r="T34" s="68" t="n">
        <v>1</v>
      </c>
      <c r="U34" s="96" t="s">
        <v>26</v>
      </c>
      <c r="V34" s="76" t="n">
        <f>SUM(W34:X34)</f>
        <v>80514</v>
      </c>
      <c r="W34" s="110" t="n">
        <v>50000</v>
      </c>
      <c r="X34" s="117" t="n">
        <v>30514</v>
      </c>
      <c r="Y34" s="126" t="n">
        <v>0</v>
      </c>
      <c r="Z34" s="67" t="n">
        <v>0</v>
      </c>
      <c r="AA34" s="67" t="n">
        <v>0</v>
      </c>
      <c r="AB34" s="67" t="n">
        <v>0</v>
      </c>
      <c r="AC34" s="109" t="n">
        <v>0</v>
      </c>
      <c r="AD34" s="67" t="n">
        <v>0</v>
      </c>
      <c r="AE34" s="68" t="n">
        <v>1</v>
      </c>
      <c r="AF34" s="68" t="n">
        <v>1</v>
      </c>
      <c r="AG34" s="70" t="n">
        <v>0</v>
      </c>
      <c r="AH34" s="70" t="n">
        <v>1</v>
      </c>
      <c r="AI34" s="68" t="n">
        <v>1</v>
      </c>
      <c r="AJ34" s="57" t="n">
        <f>SUM(AK34:AL34)</f>
        <v>42</v>
      </c>
      <c r="AK34" s="68" t="n">
        <v>6</v>
      </c>
      <c r="AL34" s="68" t="n">
        <v>36</v>
      </c>
      <c r="AM34" s="70" t="n">
        <v>1</v>
      </c>
      <c r="AN34" s="70" t="n">
        <v>0</v>
      </c>
      <c r="AO34" s="67" t="n">
        <v>0</v>
      </c>
      <c r="AP34" s="154" t="n">
        <v>720</v>
      </c>
      <c r="AQ34" s="152" t="n">
        <v>0</v>
      </c>
    </row>
    <row r="35">
      <c r="A35" s="17" t="s">
        <v>27</v>
      </c>
      <c r="B35" s="31" t="n">
        <v>1</v>
      </c>
      <c r="C35" s="40" t="n">
        <v>2027</v>
      </c>
      <c r="D35" s="47" t="n">
        <v>5548</v>
      </c>
      <c r="E35" s="57" t="n">
        <f>SUM(F35:G35)</f>
        <v>20</v>
      </c>
      <c r="F35" s="58" t="n">
        <f>SUM(I35,L35,O35)</f>
        <v>13</v>
      </c>
      <c r="G35" s="58" t="n">
        <f>SUM(J35,M35,P35)</f>
        <v>7</v>
      </c>
      <c r="H35" s="62" t="n">
        <v>1</v>
      </c>
      <c r="I35" s="66" t="n">
        <v>1</v>
      </c>
      <c r="J35" s="67" t="n">
        <v>0</v>
      </c>
      <c r="K35" s="60" t="n">
        <v>14</v>
      </c>
      <c r="L35" s="75" t="n">
        <v>9</v>
      </c>
      <c r="M35" s="75" t="n">
        <v>5</v>
      </c>
      <c r="N35" s="58" t="n">
        <v>5</v>
      </c>
      <c r="O35" s="68" t="n">
        <v>3</v>
      </c>
      <c r="P35" s="68" t="n">
        <v>2</v>
      </c>
      <c r="Q35" s="57" t="n">
        <v>86</v>
      </c>
      <c r="R35" s="68" t="n">
        <v>37</v>
      </c>
      <c r="S35" s="68" t="n">
        <v>49</v>
      </c>
      <c r="T35" s="70" t="n">
        <v>0</v>
      </c>
      <c r="U35" s="96" t="s">
        <v>27</v>
      </c>
      <c r="V35" s="76" t="n">
        <f>SUM(W35:X35)</f>
        <v>184600</v>
      </c>
      <c r="W35" s="110" t="n">
        <f>50000+90000</f>
        <v>140000</v>
      </c>
      <c r="X35" s="117" t="n">
        <f>12800+31800</f>
        <v>44600</v>
      </c>
      <c r="Y35" s="126" t="n">
        <v>0</v>
      </c>
      <c r="Z35" s="67" t="n">
        <v>0</v>
      </c>
      <c r="AA35" s="67" t="n">
        <v>0</v>
      </c>
      <c r="AB35" s="67" t="n">
        <v>0</v>
      </c>
      <c r="AC35" s="109" t="n">
        <v>0</v>
      </c>
      <c r="AD35" s="67" t="n">
        <v>0</v>
      </c>
      <c r="AE35" s="70" t="n">
        <v>0</v>
      </c>
      <c r="AF35" s="70" t="n">
        <v>1</v>
      </c>
      <c r="AG35" s="70" t="n">
        <v>0</v>
      </c>
      <c r="AH35" s="68" t="n">
        <v>1</v>
      </c>
      <c r="AI35" s="68" t="n">
        <v>1</v>
      </c>
      <c r="AJ35" s="57" t="n">
        <f>SUM(AK35:AL35)</f>
        <v>22</v>
      </c>
      <c r="AK35" s="68" t="n">
        <v>10</v>
      </c>
      <c r="AL35" s="68" t="n">
        <v>12</v>
      </c>
      <c r="AM35" s="70" t="n">
        <v>0</v>
      </c>
      <c r="AN35" s="70" t="n">
        <v>0</v>
      </c>
      <c r="AO35" s="67" t="n">
        <v>0</v>
      </c>
      <c r="AP35" s="154" t="n">
        <f>314+232</f>
        <v>546</v>
      </c>
      <c r="AQ35" s="152" t="n">
        <v>0</v>
      </c>
    </row>
    <row r="36">
      <c r="A36" s="17" t="s">
        <v>28</v>
      </c>
      <c r="B36" s="31" t="n">
        <v>1</v>
      </c>
      <c r="C36" s="40" t="n">
        <v>1337</v>
      </c>
      <c r="D36" s="47" t="n">
        <v>4371</v>
      </c>
      <c r="E36" s="57" t="n">
        <f>SUM(F36:G36)</f>
        <v>16</v>
      </c>
      <c r="F36" s="58" t="n">
        <f>SUM(I36,L36,O36)</f>
        <v>11</v>
      </c>
      <c r="G36" s="58" t="n">
        <f>SUM(J36,M36,P36)</f>
        <v>5</v>
      </c>
      <c r="H36" s="58" t="n">
        <v>1</v>
      </c>
      <c r="I36" s="66" t="n">
        <v>1</v>
      </c>
      <c r="J36" s="67" t="n">
        <v>0</v>
      </c>
      <c r="K36" s="58" t="n">
        <v>12</v>
      </c>
      <c r="L36" s="68" t="n">
        <v>8</v>
      </c>
      <c r="M36" s="68" t="n">
        <v>4</v>
      </c>
      <c r="N36" s="58" t="n">
        <v>3</v>
      </c>
      <c r="O36" s="68" t="n">
        <v>2</v>
      </c>
      <c r="P36" s="68" t="n">
        <v>1</v>
      </c>
      <c r="Q36" s="58" t="n">
        <v>40</v>
      </c>
      <c r="R36" s="68" t="n">
        <v>29</v>
      </c>
      <c r="S36" s="68" t="n">
        <v>11</v>
      </c>
      <c r="T36" s="68" t="n">
        <v>1</v>
      </c>
      <c r="U36" s="96" t="s">
        <v>28</v>
      </c>
      <c r="V36" s="76" t="n">
        <f>SUM(W36:X36)</f>
        <v>78850</v>
      </c>
      <c r="W36" s="110" t="n">
        <v>50000</v>
      </c>
      <c r="X36" s="117" t="n">
        <v>28850</v>
      </c>
      <c r="Y36" s="127" t="n">
        <v>1</v>
      </c>
      <c r="Z36" s="66" t="n">
        <v>1</v>
      </c>
      <c r="AA36" s="67" t="n">
        <v>0</v>
      </c>
      <c r="AB36" s="67" t="n">
        <v>0</v>
      </c>
      <c r="AC36" s="109" t="n">
        <v>0</v>
      </c>
      <c r="AD36" s="67" t="n">
        <v>0</v>
      </c>
      <c r="AE36" s="68" t="n">
        <v>1</v>
      </c>
      <c r="AF36" s="68" t="n">
        <v>1</v>
      </c>
      <c r="AG36" s="70" t="n">
        <v>0</v>
      </c>
      <c r="AH36" s="68" t="n">
        <v>1</v>
      </c>
      <c r="AI36" s="68" t="n">
        <v>1</v>
      </c>
      <c r="AJ36" s="57" t="n">
        <f>SUM(AK36:AL36)</f>
        <v>65</v>
      </c>
      <c r="AK36" s="68" t="n">
        <v>33</v>
      </c>
      <c r="AL36" s="68" t="n">
        <v>32</v>
      </c>
      <c r="AM36" s="70" t="n">
        <v>1</v>
      </c>
      <c r="AN36" s="70" t="n">
        <v>0</v>
      </c>
      <c r="AO36" s="67" t="n">
        <v>0</v>
      </c>
      <c r="AP36" s="154" t="n">
        <v>472</v>
      </c>
      <c r="AQ36" s="152" t="n">
        <v>0</v>
      </c>
    </row>
    <row r="37">
      <c r="A37" s="17" t="s">
        <v>29</v>
      </c>
      <c r="B37" s="31" t="n">
        <v>1</v>
      </c>
      <c r="C37" s="40" t="n">
        <v>2146</v>
      </c>
      <c r="D37" s="47" t="n">
        <v>5192</v>
      </c>
      <c r="E37" s="57" t="n">
        <f>SUM(F37:G37)</f>
        <v>20</v>
      </c>
      <c r="F37" s="58" t="n">
        <f>SUM(I37,L37,O37)</f>
        <v>13</v>
      </c>
      <c r="G37" s="58" t="n">
        <f>SUM(J37,M37,P37)</f>
        <v>7</v>
      </c>
      <c r="H37" s="62" t="n">
        <v>1</v>
      </c>
      <c r="I37" s="68" t="n">
        <v>1</v>
      </c>
      <c r="J37" s="70" t="n">
        <v>0</v>
      </c>
      <c r="K37" s="58" t="n">
        <v>14</v>
      </c>
      <c r="L37" s="68" t="n">
        <v>7</v>
      </c>
      <c r="M37" s="68" t="n">
        <v>7</v>
      </c>
      <c r="N37" s="58" t="n">
        <v>5</v>
      </c>
      <c r="O37" s="68" t="n">
        <v>5</v>
      </c>
      <c r="P37" s="70" t="n">
        <v>0</v>
      </c>
      <c r="Q37" s="58" t="n">
        <v>105</v>
      </c>
      <c r="R37" s="68" t="n">
        <v>59</v>
      </c>
      <c r="S37" s="68" t="n">
        <v>46</v>
      </c>
      <c r="T37" s="70" t="n">
        <v>0</v>
      </c>
      <c r="U37" s="96" t="s">
        <v>29</v>
      </c>
      <c r="V37" s="76" t="n">
        <f>SUM(W37:X37)</f>
        <v>110400</v>
      </c>
      <c r="W37" s="110" t="n">
        <v>50000</v>
      </c>
      <c r="X37" s="117" t="n">
        <v>60400</v>
      </c>
      <c r="Y37" s="126" t="n">
        <v>0</v>
      </c>
      <c r="Z37" s="67" t="n">
        <v>0</v>
      </c>
      <c r="AA37" s="67" t="n">
        <v>0</v>
      </c>
      <c r="AB37" s="67" t="n">
        <v>0</v>
      </c>
      <c r="AC37" s="109" t="n">
        <v>0</v>
      </c>
      <c r="AD37" s="136" t="n">
        <v>78</v>
      </c>
      <c r="AE37" s="70" t="n">
        <v>0</v>
      </c>
      <c r="AF37" s="70" t="n">
        <v>0</v>
      </c>
      <c r="AG37" s="70" t="n">
        <v>0</v>
      </c>
      <c r="AH37" s="70" t="n">
        <v>0</v>
      </c>
      <c r="AI37" s="70" t="n">
        <v>0</v>
      </c>
      <c r="AJ37" s="57" t="n">
        <f>SUM(AK37:AL37)</f>
        <v>0</v>
      </c>
      <c r="AK37" s="70" t="n">
        <v>0</v>
      </c>
      <c r="AL37" s="70" t="n">
        <v>0</v>
      </c>
      <c r="AM37" s="70" t="n">
        <v>0</v>
      </c>
      <c r="AN37" s="70" t="n">
        <v>0</v>
      </c>
      <c r="AO37" s="70" t="n">
        <v>0</v>
      </c>
      <c r="AP37" s="154" t="n">
        <v>200</v>
      </c>
      <c r="AQ37" s="152" t="n">
        <v>0</v>
      </c>
    </row>
    <row r="38">
      <c r="A38" s="17" t="s">
        <v>30</v>
      </c>
      <c r="B38" s="31" t="n">
        <v>1</v>
      </c>
      <c r="C38" s="40" t="n">
        <v>2461</v>
      </c>
      <c r="D38" s="47" t="n">
        <v>6593</v>
      </c>
      <c r="E38" s="57" t="n">
        <f>SUM(F38:G38)</f>
        <v>20</v>
      </c>
      <c r="F38" s="58" t="n">
        <f>SUM(I38,L38,O38)</f>
        <v>17</v>
      </c>
      <c r="G38" s="58" t="n">
        <f>SUM(J38,M38,P38)</f>
        <v>3</v>
      </c>
      <c r="H38" s="62" t="n">
        <v>1</v>
      </c>
      <c r="I38" s="68" t="n">
        <v>1</v>
      </c>
      <c r="J38" s="70" t="n">
        <v>0</v>
      </c>
      <c r="K38" s="58" t="n">
        <v>14</v>
      </c>
      <c r="L38" s="68" t="n">
        <v>11</v>
      </c>
      <c r="M38" s="68" t="n">
        <v>3</v>
      </c>
      <c r="N38" s="58" t="n">
        <v>5</v>
      </c>
      <c r="O38" s="68" t="n">
        <v>5</v>
      </c>
      <c r="P38" s="70" t="n">
        <v>0</v>
      </c>
      <c r="Q38" s="58" t="n">
        <v>87</v>
      </c>
      <c r="R38" s="68" t="n">
        <v>49</v>
      </c>
      <c r="S38" s="68" t="n">
        <v>38</v>
      </c>
      <c r="T38" s="70" t="n">
        <v>0</v>
      </c>
      <c r="U38" s="96" t="s">
        <v>30</v>
      </c>
      <c r="V38" s="76" t="n">
        <f>SUM(W38:X38)</f>
        <v>71672</v>
      </c>
      <c r="W38" s="110" t="n">
        <v>50000</v>
      </c>
      <c r="X38" s="117" t="n">
        <v>21672</v>
      </c>
      <c r="Y38" s="126" t="n">
        <v>0</v>
      </c>
      <c r="Z38" s="67" t="n">
        <v>0</v>
      </c>
      <c r="AA38" s="67" t="n">
        <v>0</v>
      </c>
      <c r="AB38" s="67" t="n">
        <v>0</v>
      </c>
      <c r="AC38" s="109" t="n">
        <v>0</v>
      </c>
      <c r="AD38" s="136" t="n">
        <v>80</v>
      </c>
      <c r="AE38" s="70" t="n">
        <v>0</v>
      </c>
      <c r="AF38" s="68" t="n">
        <v>1</v>
      </c>
      <c r="AG38" s="70" t="n">
        <v>0</v>
      </c>
      <c r="AH38" s="70" t="n">
        <v>0</v>
      </c>
      <c r="AI38" s="70" t="n">
        <v>0</v>
      </c>
      <c r="AJ38" s="57" t="n">
        <f>SUM(AK38:AL38)</f>
        <v>0</v>
      </c>
      <c r="AK38" s="70" t="n">
        <v>0</v>
      </c>
      <c r="AL38" s="70" t="n">
        <v>0</v>
      </c>
      <c r="AM38" s="70" t="n">
        <v>0</v>
      </c>
      <c r="AN38" s="70" t="n">
        <v>0</v>
      </c>
      <c r="AO38" s="70" t="n">
        <v>0</v>
      </c>
      <c r="AP38" s="154" t="n">
        <v>168</v>
      </c>
      <c r="AQ38" s="152" t="n">
        <v>0</v>
      </c>
    </row>
    <row r="39">
      <c r="A39" s="17" t="s">
        <v>31</v>
      </c>
      <c r="B39" s="31" t="n">
        <v>1</v>
      </c>
      <c r="C39" s="40" t="n">
        <v>7599</v>
      </c>
      <c r="D39" s="47" t="n">
        <v>18652</v>
      </c>
      <c r="E39" s="57" t="n">
        <f>SUM(F39:G39)</f>
        <v>12</v>
      </c>
      <c r="F39" s="58" t="n">
        <f>SUM(I39,L39,O39)</f>
        <v>10</v>
      </c>
      <c r="G39" s="58" t="n">
        <f>SUM(J39,M39,P39)</f>
        <v>2</v>
      </c>
      <c r="H39" s="62" t="n">
        <v>1</v>
      </c>
      <c r="I39" s="70" t="n">
        <v>0</v>
      </c>
      <c r="J39" s="70" t="n">
        <v>1</v>
      </c>
      <c r="K39" s="58" t="n">
        <v>8</v>
      </c>
      <c r="L39" s="68" t="n">
        <v>7</v>
      </c>
      <c r="M39" s="68" t="n">
        <v>1</v>
      </c>
      <c r="N39" s="58" t="n">
        <v>3</v>
      </c>
      <c r="O39" s="68" t="n">
        <v>3</v>
      </c>
      <c r="P39" s="70" t="n">
        <v>0</v>
      </c>
      <c r="Q39" s="58" t="n">
        <v>28</v>
      </c>
      <c r="R39" s="68" t="n">
        <v>25</v>
      </c>
      <c r="S39" s="68" t="n">
        <v>3</v>
      </c>
      <c r="T39" s="70" t="n">
        <v>0</v>
      </c>
      <c r="U39" s="96" t="s">
        <v>31</v>
      </c>
      <c r="V39" s="76" t="n">
        <f>SUM(W39:X39)</f>
        <v>73913</v>
      </c>
      <c r="W39" s="110" t="n">
        <v>49600</v>
      </c>
      <c r="X39" s="117" t="n">
        <v>24313</v>
      </c>
      <c r="Y39" s="126" t="n">
        <v>0</v>
      </c>
      <c r="Z39" s="67" t="n">
        <v>0</v>
      </c>
      <c r="AA39" s="67" t="n">
        <v>0</v>
      </c>
      <c r="AB39" s="67" t="n">
        <v>0</v>
      </c>
      <c r="AC39" s="109" t="n">
        <v>0</v>
      </c>
      <c r="AD39" s="136" t="n">
        <v>42</v>
      </c>
      <c r="AE39" s="68" t="n">
        <v>1</v>
      </c>
      <c r="AF39" s="68" t="n">
        <v>1</v>
      </c>
      <c r="AG39" s="70" t="n">
        <v>0</v>
      </c>
      <c r="AH39" s="70" t="n">
        <v>1</v>
      </c>
      <c r="AI39" s="68" t="n">
        <v>1</v>
      </c>
      <c r="AJ39" s="57" t="n">
        <f>SUM(AK39:AL39)</f>
        <v>42</v>
      </c>
      <c r="AK39" s="68" t="n">
        <v>18</v>
      </c>
      <c r="AL39" s="68" t="n">
        <v>24</v>
      </c>
      <c r="AM39" s="70" t="n">
        <v>1</v>
      </c>
      <c r="AN39" s="70" t="n">
        <v>0</v>
      </c>
      <c r="AO39" s="70" t="n">
        <v>0</v>
      </c>
      <c r="AP39" s="154" t="n">
        <v>240</v>
      </c>
      <c r="AQ39" s="152" t="n">
        <v>0</v>
      </c>
    </row>
    <row r="40">
      <c r="A40" s="17" t="s">
        <v>32</v>
      </c>
      <c r="B40" s="31" t="n">
        <v>1</v>
      </c>
      <c r="C40" s="40" t="n">
        <v>2084</v>
      </c>
      <c r="D40" s="47" t="n">
        <v>6151</v>
      </c>
      <c r="E40" s="57" t="n">
        <f>SUM(F40:G40)</f>
        <v>14</v>
      </c>
      <c r="F40" s="58" t="n">
        <f>SUM(I40,L40,O40)</f>
        <v>12</v>
      </c>
      <c r="G40" s="58" t="n">
        <f>SUM(J40,M40,P40)</f>
        <v>2</v>
      </c>
      <c r="H40" s="62" t="n">
        <v>1</v>
      </c>
      <c r="I40" s="68" t="n">
        <v>1</v>
      </c>
      <c r="J40" s="70" t="n">
        <v>0</v>
      </c>
      <c r="K40" s="60" t="n">
        <v>10</v>
      </c>
      <c r="L40" s="71" t="n">
        <v>9</v>
      </c>
      <c r="M40" s="75" t="n">
        <v>1</v>
      </c>
      <c r="N40" s="58" t="n">
        <v>3</v>
      </c>
      <c r="O40" s="68" t="n">
        <v>2</v>
      </c>
      <c r="P40" s="68" t="n">
        <v>1</v>
      </c>
      <c r="Q40" s="58" t="n">
        <v>49</v>
      </c>
      <c r="R40" s="68" t="n">
        <v>35</v>
      </c>
      <c r="S40" s="68" t="n">
        <v>14</v>
      </c>
      <c r="T40" s="70" t="n">
        <v>0</v>
      </c>
      <c r="U40" s="96" t="s">
        <v>32</v>
      </c>
      <c r="V40" s="76" t="n">
        <f>SUM(W40:X40)</f>
        <v>0</v>
      </c>
      <c r="W40" s="109" t="n">
        <v>0</v>
      </c>
      <c r="X40" s="109" t="n">
        <v>0</v>
      </c>
      <c r="Y40" s="126" t="n">
        <v>0</v>
      </c>
      <c r="Z40" s="67" t="n">
        <v>0</v>
      </c>
      <c r="AA40" s="67" t="n">
        <v>0</v>
      </c>
      <c r="AB40" s="67" t="n">
        <v>0</v>
      </c>
      <c r="AC40" s="109" t="n">
        <v>0</v>
      </c>
      <c r="AD40" s="67" t="n">
        <v>0</v>
      </c>
      <c r="AE40" s="70" t="n">
        <v>0</v>
      </c>
      <c r="AF40" s="70" t="n">
        <v>0</v>
      </c>
      <c r="AG40" s="70" t="n">
        <v>0</v>
      </c>
      <c r="AH40" s="70" t="n">
        <v>0</v>
      </c>
      <c r="AI40" s="70" t="n">
        <v>0</v>
      </c>
      <c r="AJ40" s="57" t="n">
        <f>SUM(AK40:AL40)</f>
        <v>0</v>
      </c>
      <c r="AK40" s="70" t="n">
        <v>0</v>
      </c>
      <c r="AL40" s="70" t="n">
        <v>0</v>
      </c>
      <c r="AM40" s="70" t="n">
        <v>0</v>
      </c>
      <c r="AN40" s="70" t="n">
        <v>0</v>
      </c>
      <c r="AO40" s="70" t="n">
        <v>0</v>
      </c>
      <c r="AP40" s="109" t="n">
        <v>0</v>
      </c>
      <c r="AQ40" s="152" t="n">
        <v>0</v>
      </c>
    </row>
    <row r="41">
      <c r="A41" s="17" t="s">
        <v>33</v>
      </c>
      <c r="B41" s="31" t="n">
        <v>1</v>
      </c>
      <c r="C41" s="40" t="n">
        <v>1347</v>
      </c>
      <c r="D41" s="47" t="n">
        <v>3824</v>
      </c>
      <c r="E41" s="57" t="n">
        <f>SUM(F41:G41)</f>
        <v>20</v>
      </c>
      <c r="F41" s="58" t="n">
        <f>SUM(I41,L41,O41)</f>
        <v>14</v>
      </c>
      <c r="G41" s="58" t="n">
        <f>SUM(J41,M41,P41)</f>
        <v>6</v>
      </c>
      <c r="H41" s="62" t="n">
        <v>1</v>
      </c>
      <c r="I41" s="68" t="n">
        <v>1</v>
      </c>
      <c r="J41" s="70" t="n">
        <v>0</v>
      </c>
      <c r="K41" s="58" t="n">
        <v>14</v>
      </c>
      <c r="L41" s="68" t="n">
        <v>9</v>
      </c>
      <c r="M41" s="68" t="n">
        <v>5</v>
      </c>
      <c r="N41" s="58" t="n">
        <v>5</v>
      </c>
      <c r="O41" s="68" t="n">
        <v>4</v>
      </c>
      <c r="P41" s="68" t="n">
        <v>1</v>
      </c>
      <c r="Q41" s="57" t="n">
        <v>83</v>
      </c>
      <c r="R41" s="68" t="n">
        <v>51</v>
      </c>
      <c r="S41" s="68" t="n">
        <v>32</v>
      </c>
      <c r="T41" s="70" t="n">
        <v>0</v>
      </c>
      <c r="U41" s="96" t="s">
        <v>33</v>
      </c>
      <c r="V41" s="76" t="n">
        <f>SUM(W41:X41)</f>
        <v>74077</v>
      </c>
      <c r="W41" s="110" t="n">
        <v>50000</v>
      </c>
      <c r="X41" s="117" t="n">
        <v>24077</v>
      </c>
      <c r="Y41" s="126" t="n">
        <v>0</v>
      </c>
      <c r="Z41" s="67" t="n">
        <v>0</v>
      </c>
      <c r="AA41" s="67" t="n">
        <v>0</v>
      </c>
      <c r="AB41" s="67" t="n">
        <v>0</v>
      </c>
      <c r="AC41" s="109" t="n">
        <v>0</v>
      </c>
      <c r="AD41" s="67" t="n">
        <v>0</v>
      </c>
      <c r="AE41" s="68" t="n">
        <v>1</v>
      </c>
      <c r="AF41" s="68" t="n">
        <v>1</v>
      </c>
      <c r="AG41" s="70" t="n">
        <v>0</v>
      </c>
      <c r="AH41" s="68" t="n">
        <v>1</v>
      </c>
      <c r="AI41" s="70" t="n">
        <v>0</v>
      </c>
      <c r="AJ41" s="57" t="n">
        <f>SUM(AK41:AL41)</f>
        <v>0</v>
      </c>
      <c r="AK41" s="70" t="n">
        <v>0</v>
      </c>
      <c r="AL41" s="70" t="n">
        <v>0</v>
      </c>
      <c r="AM41" s="70" t="n">
        <v>0</v>
      </c>
      <c r="AN41" s="70" t="n">
        <v>0</v>
      </c>
      <c r="AO41" s="70" t="n">
        <v>0</v>
      </c>
      <c r="AP41" s="154" t="n">
        <v>381</v>
      </c>
      <c r="AQ41" s="152" t="n">
        <v>0</v>
      </c>
    </row>
    <row r="42">
      <c r="A42" s="17" t="s">
        <v>34</v>
      </c>
      <c r="B42" s="31" t="n">
        <v>1</v>
      </c>
      <c r="C42" s="40" t="n">
        <v>1302</v>
      </c>
      <c r="D42" s="47" t="n">
        <v>3514</v>
      </c>
      <c r="E42" s="57" t="n">
        <f>SUM(F42:G42)</f>
        <v>20</v>
      </c>
      <c r="F42" s="58" t="n">
        <f>SUM(I42,L42,O42)</f>
        <v>20</v>
      </c>
      <c r="G42" s="59" t="n">
        <v>0</v>
      </c>
      <c r="H42" s="58" t="n">
        <v>1</v>
      </c>
      <c r="I42" s="68" t="n">
        <v>1</v>
      </c>
      <c r="J42" s="70" t="n">
        <v>0</v>
      </c>
      <c r="K42" s="58" t="n">
        <v>14</v>
      </c>
      <c r="L42" s="68" t="n">
        <v>14</v>
      </c>
      <c r="M42" s="68" t="n">
        <v>0</v>
      </c>
      <c r="N42" s="58" t="n">
        <v>5</v>
      </c>
      <c r="O42" s="68" t="n">
        <v>5</v>
      </c>
      <c r="P42" s="68" t="n">
        <v>0</v>
      </c>
      <c r="Q42" s="58" t="n">
        <v>55</v>
      </c>
      <c r="R42" s="68" t="n">
        <v>40</v>
      </c>
      <c r="S42" s="68" t="n">
        <v>15</v>
      </c>
      <c r="T42" s="68" t="n">
        <v>1</v>
      </c>
      <c r="U42" s="96" t="s">
        <v>34</v>
      </c>
      <c r="V42" s="76" t="n">
        <f>SUM(W42:X42)</f>
        <v>64598</v>
      </c>
      <c r="W42" s="110" t="n">
        <v>50000</v>
      </c>
      <c r="X42" s="117" t="n">
        <v>14598</v>
      </c>
      <c r="Y42" s="126" t="n">
        <v>0</v>
      </c>
      <c r="Z42" s="67" t="n">
        <v>0</v>
      </c>
      <c r="AA42" s="67" t="n">
        <v>0</v>
      </c>
      <c r="AB42" s="67" t="n">
        <v>0</v>
      </c>
      <c r="AC42" s="109" t="n">
        <v>0</v>
      </c>
      <c r="AD42" s="136" t="n">
        <v>40</v>
      </c>
      <c r="AE42" s="68" t="n">
        <v>1</v>
      </c>
      <c r="AF42" s="68" t="n">
        <v>1</v>
      </c>
      <c r="AG42" s="70" t="n">
        <v>0</v>
      </c>
      <c r="AH42" s="70" t="n">
        <v>0</v>
      </c>
      <c r="AI42" s="70" t="n">
        <v>0</v>
      </c>
      <c r="AJ42" s="57" t="n">
        <f>SUM(AK42:AL42)</f>
        <v>0</v>
      </c>
      <c r="AK42" s="70" t="n">
        <v>0</v>
      </c>
      <c r="AL42" s="70" t="n">
        <v>0</v>
      </c>
      <c r="AM42" s="70" t="n">
        <v>0</v>
      </c>
      <c r="AN42" s="70" t="n">
        <v>0</v>
      </c>
      <c r="AO42" s="70" t="n">
        <v>0</v>
      </c>
      <c r="AP42" s="154" t="n">
        <v>114</v>
      </c>
      <c r="AQ42" s="152" t="n">
        <v>0</v>
      </c>
    </row>
    <row r="43">
      <c r="A43" s="17" t="s">
        <v>35</v>
      </c>
      <c r="B43" s="31" t="n">
        <v>1</v>
      </c>
      <c r="C43" s="40" t="n">
        <v>1716</v>
      </c>
      <c r="D43" s="47" t="n">
        <v>5141</v>
      </c>
      <c r="E43" s="57" t="n">
        <f>SUM(F43:G43)</f>
        <v>20</v>
      </c>
      <c r="F43" s="58" t="n">
        <f>SUM(I43,L43,O43)</f>
        <v>20</v>
      </c>
      <c r="G43" s="59" t="n">
        <v>0</v>
      </c>
      <c r="H43" s="62" t="n">
        <v>1</v>
      </c>
      <c r="I43" s="68" t="n">
        <v>1</v>
      </c>
      <c r="J43" s="70" t="n">
        <v>0</v>
      </c>
      <c r="K43" s="60" t="n">
        <v>14</v>
      </c>
      <c r="L43" s="75" t="n">
        <v>14</v>
      </c>
      <c r="M43" s="71" t="n">
        <v>0</v>
      </c>
      <c r="N43" s="58" t="n">
        <v>5</v>
      </c>
      <c r="O43" s="68" t="n">
        <v>5</v>
      </c>
      <c r="P43" s="70" t="n">
        <v>0</v>
      </c>
      <c r="Q43" s="58" t="n">
        <v>73</v>
      </c>
      <c r="R43" s="70" t="n">
        <v>57</v>
      </c>
      <c r="S43" s="68" t="n">
        <v>16</v>
      </c>
      <c r="T43" s="70" t="n">
        <v>0</v>
      </c>
      <c r="U43" s="96" t="s">
        <v>35</v>
      </c>
      <c r="V43" s="76" t="n">
        <f>SUM(W43:X43)</f>
        <v>117049</v>
      </c>
      <c r="W43" s="110" t="n">
        <v>50000</v>
      </c>
      <c r="X43" s="117" t="n">
        <v>67049</v>
      </c>
      <c r="Y43" s="126" t="n">
        <v>0</v>
      </c>
      <c r="Z43" s="67" t="n">
        <v>0</v>
      </c>
      <c r="AA43" s="67" t="n">
        <v>0</v>
      </c>
      <c r="AB43" s="67" t="n">
        <v>0</v>
      </c>
      <c r="AC43" s="109" t="n">
        <v>0</v>
      </c>
      <c r="AD43" s="136" t="n">
        <v>81</v>
      </c>
      <c r="AE43" s="70" t="n">
        <v>0</v>
      </c>
      <c r="AF43" s="70" t="n">
        <v>0</v>
      </c>
      <c r="AG43" s="70" t="n">
        <v>0</v>
      </c>
      <c r="AH43" s="70" t="n">
        <v>0</v>
      </c>
      <c r="AI43" s="68" t="n">
        <v>1</v>
      </c>
      <c r="AJ43" s="57" t="n">
        <f>SUM(AK43:AL43)</f>
        <v>40</v>
      </c>
      <c r="AK43" s="68" t="n">
        <v>2</v>
      </c>
      <c r="AL43" s="68" t="n">
        <v>38</v>
      </c>
      <c r="AM43" s="68" t="n">
        <v>1</v>
      </c>
      <c r="AN43" s="70" t="n">
        <v>0</v>
      </c>
      <c r="AO43" s="70" t="n">
        <v>0</v>
      </c>
      <c r="AP43" s="154" t="n">
        <v>115</v>
      </c>
      <c r="AQ43" s="152" t="n">
        <v>0</v>
      </c>
    </row>
    <row r="44">
      <c r="A44" s="17" t="s">
        <v>36</v>
      </c>
      <c r="B44" s="31" t="n">
        <v>1</v>
      </c>
      <c r="C44" s="40" t="n">
        <v>3579</v>
      </c>
      <c r="D44" s="47" t="n">
        <v>9464</v>
      </c>
      <c r="E44" s="57" t="n">
        <f>SUM(F44:G44)</f>
        <v>12</v>
      </c>
      <c r="F44" s="58" t="n">
        <f>SUM(I44,L44,O44)</f>
        <v>10</v>
      </c>
      <c r="G44" s="58" t="n">
        <f>SUM(J44,M44,P44)</f>
        <v>2</v>
      </c>
      <c r="H44" s="62" t="n">
        <v>1</v>
      </c>
      <c r="I44" s="68" t="n">
        <v>1</v>
      </c>
      <c r="J44" s="70" t="n">
        <v>0</v>
      </c>
      <c r="K44" s="58" t="n">
        <v>8</v>
      </c>
      <c r="L44" s="68" t="n">
        <v>7</v>
      </c>
      <c r="M44" s="68" t="n">
        <v>1</v>
      </c>
      <c r="N44" s="58" t="n">
        <v>3</v>
      </c>
      <c r="O44" s="68" t="n">
        <v>2</v>
      </c>
      <c r="P44" s="68" t="n">
        <v>1</v>
      </c>
      <c r="Q44" s="58" t="n">
        <v>0</v>
      </c>
      <c r="R44" s="68" t="n">
        <v>0</v>
      </c>
      <c r="S44" s="68" t="n">
        <v>0</v>
      </c>
      <c r="T44" s="70" t="n">
        <v>0</v>
      </c>
      <c r="U44" s="96" t="s">
        <v>36</v>
      </c>
      <c r="V44" s="76" t="n">
        <f>SUM(W44:X44)</f>
        <v>61764</v>
      </c>
      <c r="W44" s="110" t="n">
        <v>50000</v>
      </c>
      <c r="X44" s="117" t="n">
        <v>11764</v>
      </c>
      <c r="Y44" s="126" t="n">
        <v>0</v>
      </c>
      <c r="Z44" s="67" t="n">
        <v>0</v>
      </c>
      <c r="AA44" s="67" t="n">
        <v>0</v>
      </c>
      <c r="AB44" s="67" t="n">
        <v>0</v>
      </c>
      <c r="AC44" s="109" t="n">
        <v>0</v>
      </c>
      <c r="AD44" s="137" t="n">
        <v>41</v>
      </c>
      <c r="AE44" s="70" t="n">
        <v>0</v>
      </c>
      <c r="AF44" s="70" t="n">
        <v>0</v>
      </c>
      <c r="AG44" s="70" t="n">
        <v>0</v>
      </c>
      <c r="AH44" s="70" t="n">
        <v>0</v>
      </c>
      <c r="AI44" s="70" t="n">
        <v>0</v>
      </c>
      <c r="AJ44" s="57" t="n">
        <f>SUM(AK44:AL44)</f>
        <v>0</v>
      </c>
      <c r="AK44" s="70" t="n">
        <v>0</v>
      </c>
      <c r="AL44" s="70" t="n">
        <v>0</v>
      </c>
      <c r="AM44" s="70" t="n">
        <v>0</v>
      </c>
      <c r="AN44" s="70" t="n">
        <v>0</v>
      </c>
      <c r="AO44" s="70" t="n">
        <v>0</v>
      </c>
      <c r="AP44" s="154" t="n">
        <v>62</v>
      </c>
      <c r="AQ44" s="152" t="n">
        <v>0</v>
      </c>
    </row>
    <row r="45">
      <c r="A45" s="17" t="s">
        <v>37</v>
      </c>
      <c r="B45" s="31" t="n">
        <v>1</v>
      </c>
      <c r="C45" s="40" t="n">
        <v>2260</v>
      </c>
      <c r="D45" s="47" t="n">
        <v>5713</v>
      </c>
      <c r="E45" s="57" t="n">
        <f>SUM(F45:G45)</f>
        <v>1</v>
      </c>
      <c r="F45" s="57" t="n">
        <v>0</v>
      </c>
      <c r="G45" s="58" t="n">
        <f>SUM(J45,M45,P45)</f>
        <v>1</v>
      </c>
      <c r="H45" s="62" t="n">
        <v>1</v>
      </c>
      <c r="I45" s="70" t="n">
        <v>0</v>
      </c>
      <c r="J45" s="68" t="n">
        <v>1</v>
      </c>
      <c r="K45" s="76" t="n">
        <f>SUM(L45:M45)</f>
        <v>0</v>
      </c>
      <c r="L45" s="70" t="n">
        <v>0</v>
      </c>
      <c r="M45" s="70" t="n">
        <v>0</v>
      </c>
      <c r="N45" s="76" t="n">
        <f>SUM(O45:P45)</f>
        <v>0</v>
      </c>
      <c r="O45" s="70" t="n">
        <v>0</v>
      </c>
      <c r="P45" s="70" t="n">
        <v>0</v>
      </c>
      <c r="Q45" s="76" t="n">
        <f>SUM(R45:S45)</f>
        <v>0</v>
      </c>
      <c r="R45" s="70" t="n">
        <v>0</v>
      </c>
      <c r="S45" s="70" t="n">
        <v>0</v>
      </c>
      <c r="T45" s="70" t="n">
        <v>0</v>
      </c>
      <c r="U45" s="96" t="s">
        <v>37</v>
      </c>
      <c r="V45" s="76" t="n">
        <f>SUM(W45:X45)</f>
        <v>0</v>
      </c>
      <c r="W45" s="109" t="n">
        <v>0</v>
      </c>
      <c r="X45" s="109" t="n">
        <v>0</v>
      </c>
      <c r="Y45" s="126" t="n">
        <v>0</v>
      </c>
      <c r="Z45" s="67" t="n">
        <v>0</v>
      </c>
      <c r="AA45" s="67" t="n">
        <v>0</v>
      </c>
      <c r="AB45" s="67" t="n">
        <v>0</v>
      </c>
      <c r="AC45" s="109" t="n">
        <v>0</v>
      </c>
      <c r="AD45" s="67" t="n">
        <v>0</v>
      </c>
      <c r="AE45" s="70" t="n">
        <v>0</v>
      </c>
      <c r="AF45" s="70" t="n">
        <v>0</v>
      </c>
      <c r="AG45" s="70" t="n">
        <v>0</v>
      </c>
      <c r="AH45" s="70" t="n">
        <v>0</v>
      </c>
      <c r="AI45" s="70" t="n">
        <v>0</v>
      </c>
      <c r="AJ45" s="57" t="n">
        <f>SUM(AK45:AL45)</f>
        <v>0</v>
      </c>
      <c r="AK45" s="70" t="n">
        <v>0</v>
      </c>
      <c r="AL45" s="70" t="n">
        <v>0</v>
      </c>
      <c r="AM45" s="70" t="n">
        <v>0</v>
      </c>
      <c r="AN45" s="70" t="n">
        <v>0</v>
      </c>
      <c r="AO45" s="70" t="n">
        <v>0</v>
      </c>
      <c r="AP45" s="109" t="n">
        <v>0</v>
      </c>
      <c r="AQ45" s="152" t="n">
        <v>0</v>
      </c>
    </row>
    <row r="46">
      <c r="A46" s="17" t="s">
        <v>38</v>
      </c>
      <c r="B46" s="31" t="n">
        <v>1</v>
      </c>
      <c r="C46" s="40" t="n">
        <v>2785</v>
      </c>
      <c r="D46" s="47" t="n">
        <v>7415</v>
      </c>
      <c r="E46" s="57" t="n">
        <f>SUM(F46:G46)</f>
        <v>20</v>
      </c>
      <c r="F46" s="58" t="n">
        <f>SUM(I46,L46,O46)</f>
        <v>12</v>
      </c>
      <c r="G46" s="58" t="n">
        <f>SUM(J46,M46,P46)</f>
        <v>8</v>
      </c>
      <c r="H46" s="62" t="n">
        <v>1</v>
      </c>
      <c r="I46" s="70" t="n">
        <v>0</v>
      </c>
      <c r="J46" s="68" t="n">
        <v>1</v>
      </c>
      <c r="K46" s="58" t="n">
        <v>14</v>
      </c>
      <c r="L46" s="68" t="n">
        <v>8</v>
      </c>
      <c r="M46" s="68" t="n">
        <v>6</v>
      </c>
      <c r="N46" s="58" t="n">
        <v>5</v>
      </c>
      <c r="O46" s="68" t="n">
        <v>4</v>
      </c>
      <c r="P46" s="68" t="n">
        <v>1</v>
      </c>
      <c r="Q46" s="58" t="n">
        <v>151</v>
      </c>
      <c r="R46" s="68" t="n">
        <v>50</v>
      </c>
      <c r="S46" s="68" t="n">
        <v>101</v>
      </c>
      <c r="T46" s="70" t="n">
        <v>0</v>
      </c>
      <c r="U46" s="96" t="s">
        <v>38</v>
      </c>
      <c r="V46" s="76" t="n">
        <f>SUM(W46:X46)</f>
        <v>25000</v>
      </c>
      <c r="W46" s="110" t="n">
        <v>20000</v>
      </c>
      <c r="X46" s="117" t="n">
        <v>5000</v>
      </c>
      <c r="Y46" s="126" t="n">
        <v>0</v>
      </c>
      <c r="Z46" s="67" t="n">
        <v>0</v>
      </c>
      <c r="AA46" s="67" t="n">
        <v>0</v>
      </c>
      <c r="AB46" s="67" t="n">
        <v>0</v>
      </c>
      <c r="AC46" s="109" t="n">
        <v>0</v>
      </c>
      <c r="AD46" s="67" t="n">
        <v>0</v>
      </c>
      <c r="AE46" s="68" t="n">
        <v>1</v>
      </c>
      <c r="AF46" s="68" t="n">
        <v>1</v>
      </c>
      <c r="AG46" s="70" t="n">
        <v>0</v>
      </c>
      <c r="AH46" s="68" t="n">
        <v>1</v>
      </c>
      <c r="AI46" s="70" t="n">
        <v>1</v>
      </c>
      <c r="AJ46" s="57" t="n">
        <f>SUM(AK46:AL46)</f>
        <v>33</v>
      </c>
      <c r="AK46" s="70" t="n">
        <v>13</v>
      </c>
      <c r="AL46" s="70" t="n">
        <v>20</v>
      </c>
      <c r="AM46" s="70" t="n">
        <v>0</v>
      </c>
      <c r="AN46" s="70" t="n">
        <v>0</v>
      </c>
      <c r="AO46" s="70" t="n">
        <v>0</v>
      </c>
      <c r="AP46" s="154" t="n">
        <v>236</v>
      </c>
      <c r="AQ46" s="152" t="n">
        <v>0</v>
      </c>
    </row>
    <row r="47">
      <c r="A47" s="17" t="s">
        <v>39</v>
      </c>
      <c r="B47" s="31" t="n">
        <v>1</v>
      </c>
      <c r="C47" s="40" t="n">
        <v>1461</v>
      </c>
      <c r="D47" s="47" t="n">
        <v>3850</v>
      </c>
      <c r="E47" s="57" t="n">
        <f>SUM(F47:G47)</f>
        <v>12</v>
      </c>
      <c r="F47" s="58" t="n">
        <f>SUM(I47,L47,O47)</f>
        <v>6</v>
      </c>
      <c r="G47" s="58" t="n">
        <f>SUM(J47,M47,P47)</f>
        <v>6</v>
      </c>
      <c r="H47" s="62" t="n">
        <v>1</v>
      </c>
      <c r="I47" s="70" t="n">
        <v>0</v>
      </c>
      <c r="J47" s="68" t="n">
        <v>1</v>
      </c>
      <c r="K47" s="58" t="n">
        <v>8</v>
      </c>
      <c r="L47" s="68" t="n">
        <v>6</v>
      </c>
      <c r="M47" s="68" t="n">
        <v>2</v>
      </c>
      <c r="N47" s="58" t="n">
        <v>3</v>
      </c>
      <c r="O47" s="70" t="n">
        <v>0</v>
      </c>
      <c r="P47" s="68" t="n">
        <v>3</v>
      </c>
      <c r="Q47" s="57" t="n">
        <v>70</v>
      </c>
      <c r="R47" s="68" t="n">
        <v>22</v>
      </c>
      <c r="S47" s="68" t="n">
        <v>48</v>
      </c>
      <c r="T47" s="70" t="n">
        <v>0</v>
      </c>
      <c r="U47" s="96" t="s">
        <v>39</v>
      </c>
      <c r="V47" s="76" t="n">
        <f>SUM(W47:X47)</f>
        <v>222189</v>
      </c>
      <c r="W47" s="110" t="n">
        <f>50000+75600+26584+20000</f>
        <v>172184</v>
      </c>
      <c r="X47" s="117" t="n">
        <f>21846+19683+3416+5060</f>
        <v>50005</v>
      </c>
      <c r="Y47" s="126" t="n">
        <v>0</v>
      </c>
      <c r="Z47" s="67" t="n">
        <v>0</v>
      </c>
      <c r="AA47" s="67" t="n">
        <v>0</v>
      </c>
      <c r="AB47" s="67" t="n">
        <v>0</v>
      </c>
      <c r="AC47" s="109" t="n">
        <v>0</v>
      </c>
      <c r="AD47" s="67" t="n">
        <v>0</v>
      </c>
      <c r="AE47" s="68" t="n">
        <v>1</v>
      </c>
      <c r="AF47" s="68" t="n">
        <v>1</v>
      </c>
      <c r="AG47" s="70" t="n">
        <v>0</v>
      </c>
      <c r="AH47" s="70" t="n">
        <v>0</v>
      </c>
      <c r="AI47" s="68" t="n">
        <v>1</v>
      </c>
      <c r="AJ47" s="57" t="n">
        <f>SUM(AK47:AL47)</f>
        <v>53</v>
      </c>
      <c r="AK47" s="68" t="n">
        <v>12</v>
      </c>
      <c r="AL47" s="68" t="n">
        <v>41</v>
      </c>
      <c r="AM47" s="68" t="n">
        <v>1</v>
      </c>
      <c r="AN47" s="70" t="n">
        <v>0</v>
      </c>
      <c r="AO47" s="70" t="n">
        <v>0</v>
      </c>
      <c r="AP47" s="154" t="n">
        <f>280+161+40+57</f>
        <v>538</v>
      </c>
      <c r="AQ47" s="152" t="n">
        <v>0</v>
      </c>
    </row>
    <row r="48">
      <c r="A48" s="17" t="s">
        <v>40</v>
      </c>
      <c r="B48" s="31" t="n">
        <v>1</v>
      </c>
      <c r="C48" s="40" t="n">
        <v>1644</v>
      </c>
      <c r="D48" s="47" t="n">
        <v>3990</v>
      </c>
      <c r="E48" s="57" t="n">
        <f>SUM(F48:G48)</f>
        <v>12</v>
      </c>
      <c r="F48" s="58" t="n">
        <f>SUM(I48,L48,O48)</f>
        <v>6</v>
      </c>
      <c r="G48" s="58" t="n">
        <f>SUM(J48,M48,P48)</f>
        <v>6</v>
      </c>
      <c r="H48" s="58" t="n">
        <v>1</v>
      </c>
      <c r="I48" s="70" t="n">
        <v>0</v>
      </c>
      <c r="J48" s="70" t="n">
        <v>1</v>
      </c>
      <c r="K48" s="58" t="n">
        <v>8</v>
      </c>
      <c r="L48" s="68" t="n">
        <v>4</v>
      </c>
      <c r="M48" s="68" t="n">
        <v>4</v>
      </c>
      <c r="N48" s="58" t="n">
        <v>3</v>
      </c>
      <c r="O48" s="68" t="n">
        <v>2</v>
      </c>
      <c r="P48" s="68" t="n">
        <v>1</v>
      </c>
      <c r="Q48" s="58" t="n">
        <v>58</v>
      </c>
      <c r="R48" s="68" t="n">
        <v>23</v>
      </c>
      <c r="S48" s="68" t="n">
        <v>35</v>
      </c>
      <c r="T48" s="70" t="n">
        <v>0</v>
      </c>
      <c r="U48" s="96" t="s">
        <v>40</v>
      </c>
      <c r="V48" s="76" t="n">
        <f>SUM(W48:X48)</f>
        <v>65064</v>
      </c>
      <c r="W48" s="111" t="n">
        <v>50000</v>
      </c>
      <c r="X48" s="118" t="n">
        <v>15064</v>
      </c>
      <c r="Y48" s="126" t="n">
        <v>0</v>
      </c>
      <c r="Z48" s="67" t="n">
        <v>0</v>
      </c>
      <c r="AA48" s="67" t="n">
        <v>0</v>
      </c>
      <c r="AB48" s="67" t="n">
        <v>0</v>
      </c>
      <c r="AC48" s="109" t="n">
        <v>0</v>
      </c>
      <c r="AD48" s="138" t="n">
        <v>40</v>
      </c>
      <c r="AE48" s="68" t="n">
        <v>1</v>
      </c>
      <c r="AF48" s="68" t="n">
        <v>1</v>
      </c>
      <c r="AG48" s="70" t="n">
        <v>0</v>
      </c>
      <c r="AH48" s="70" t="n">
        <v>0</v>
      </c>
      <c r="AI48" s="68" t="n">
        <v>1</v>
      </c>
      <c r="AJ48" s="57" t="n">
        <f>SUM(AK48:AL48)</f>
        <v>36</v>
      </c>
      <c r="AK48" s="68" t="n">
        <v>9</v>
      </c>
      <c r="AL48" s="68" t="n">
        <v>27</v>
      </c>
      <c r="AM48" s="70" t="n">
        <v>0</v>
      </c>
      <c r="AN48" s="70" t="n">
        <v>0</v>
      </c>
      <c r="AO48" s="70" t="n">
        <v>0</v>
      </c>
      <c r="AP48" s="155" t="n">
        <v>150</v>
      </c>
      <c r="AQ48" s="152" t="n">
        <v>0</v>
      </c>
    </row>
    <row r="49">
      <c r="A49" s="19" t="s">
        <v>41</v>
      </c>
      <c r="B49" s="31" t="n">
        <v>1</v>
      </c>
      <c r="C49" s="41" t="n">
        <v>780</v>
      </c>
      <c r="D49" s="48" t="n">
        <v>2895</v>
      </c>
      <c r="E49" s="57" t="n">
        <f>SUM(F49:G49)</f>
        <v>20</v>
      </c>
      <c r="F49" s="58" t="n">
        <f>SUM(I49,L49,O49)</f>
        <v>17</v>
      </c>
      <c r="G49" s="58" t="n">
        <f>SUM(J49,M49,P49)</f>
        <v>3</v>
      </c>
      <c r="H49" s="62" t="n">
        <v>1</v>
      </c>
      <c r="I49" s="68" t="n">
        <v>1</v>
      </c>
      <c r="J49" s="70" t="n">
        <v>0</v>
      </c>
      <c r="K49" s="58" t="n">
        <v>14</v>
      </c>
      <c r="L49" s="68" t="n">
        <v>11</v>
      </c>
      <c r="M49" s="68" t="n">
        <v>3</v>
      </c>
      <c r="N49" s="58" t="n">
        <v>5</v>
      </c>
      <c r="O49" s="68" t="n">
        <v>5</v>
      </c>
      <c r="P49" s="70" t="n">
        <v>0</v>
      </c>
      <c r="Q49" s="58" t="n">
        <v>31</v>
      </c>
      <c r="R49" s="68" t="n">
        <v>21</v>
      </c>
      <c r="S49" s="68" t="n">
        <v>10</v>
      </c>
      <c r="T49" s="70" t="n">
        <v>0</v>
      </c>
      <c r="U49" s="98" t="s">
        <v>41</v>
      </c>
      <c r="V49" s="76" t="n">
        <f>SUM(W49:X49)</f>
        <v>101803</v>
      </c>
      <c r="W49" s="112" t="n">
        <f>50000+30000</f>
        <v>80000</v>
      </c>
      <c r="X49" s="112" t="n">
        <f>14303+7500</f>
        <v>21803</v>
      </c>
      <c r="Y49" s="126" t="n">
        <v>0</v>
      </c>
      <c r="Z49" s="67" t="n">
        <v>0</v>
      </c>
      <c r="AA49" s="67" t="n">
        <v>0</v>
      </c>
      <c r="AB49" s="67" t="n">
        <v>0</v>
      </c>
      <c r="AC49" s="109" t="n">
        <v>0</v>
      </c>
      <c r="AD49" s="112" t="n">
        <v>40</v>
      </c>
      <c r="AE49" s="68" t="n">
        <v>1</v>
      </c>
      <c r="AF49" s="68" t="n">
        <v>1</v>
      </c>
      <c r="AG49" s="70" t="n">
        <v>0</v>
      </c>
      <c r="AH49" s="68" t="n">
        <v>1</v>
      </c>
      <c r="AI49" s="70" t="n">
        <v>0</v>
      </c>
      <c r="AJ49" s="57" t="n">
        <f>SUM(AK49:AL49)</f>
        <v>0</v>
      </c>
      <c r="AK49" s="70" t="n">
        <v>0</v>
      </c>
      <c r="AL49" s="70" t="n">
        <v>0</v>
      </c>
      <c r="AM49" s="70" t="n">
        <v>0</v>
      </c>
      <c r="AN49" s="70" t="n">
        <v>0</v>
      </c>
      <c r="AO49" s="70" t="n">
        <v>0</v>
      </c>
      <c r="AP49" s="156" t="n">
        <f>174+187</f>
        <v>361</v>
      </c>
      <c r="AQ49" s="152" t="n">
        <v>0</v>
      </c>
    </row>
    <row r="50">
      <c r="A50" s="19" t="s">
        <v>42</v>
      </c>
      <c r="B50" s="31" t="n">
        <v>1</v>
      </c>
      <c r="C50" s="41" t="n">
        <v>3359</v>
      </c>
      <c r="D50" s="48" t="n">
        <v>6957</v>
      </c>
      <c r="E50" s="57" t="n">
        <f>SUM(F50:G50)</f>
        <v>12</v>
      </c>
      <c r="F50" s="58" t="n">
        <f>SUM(I50,L50,O50)</f>
        <v>11</v>
      </c>
      <c r="G50" s="58" t="n">
        <f>SUM(J50,M50,P50)</f>
        <v>1</v>
      </c>
      <c r="H50" s="62" t="n">
        <v>1</v>
      </c>
      <c r="I50" s="68" t="n">
        <v>1</v>
      </c>
      <c r="J50" s="70" t="n">
        <v>0</v>
      </c>
      <c r="K50" s="58" t="n">
        <v>8</v>
      </c>
      <c r="L50" s="68" t="n">
        <v>7</v>
      </c>
      <c r="M50" s="68" t="n">
        <v>1</v>
      </c>
      <c r="N50" s="58" t="n">
        <v>3</v>
      </c>
      <c r="O50" s="68" t="n">
        <v>3</v>
      </c>
      <c r="P50" s="70" t="n">
        <v>0</v>
      </c>
      <c r="Q50" s="58" t="n">
        <v>74</v>
      </c>
      <c r="R50" s="68" t="n">
        <v>50</v>
      </c>
      <c r="S50" s="68" t="n">
        <v>24</v>
      </c>
      <c r="T50" s="70" t="n">
        <v>0</v>
      </c>
      <c r="U50" s="98" t="s">
        <v>42</v>
      </c>
      <c r="V50" s="76" t="n">
        <f>SUM(W50:X50)</f>
        <v>116644</v>
      </c>
      <c r="W50" s="112" t="n">
        <v>50000</v>
      </c>
      <c r="X50" s="112" t="n">
        <v>66644</v>
      </c>
      <c r="Y50" s="126" t="n">
        <v>0</v>
      </c>
      <c r="Z50" s="67" t="n">
        <v>0</v>
      </c>
      <c r="AA50" s="67" t="n">
        <v>0</v>
      </c>
      <c r="AB50" s="67" t="n">
        <v>0</v>
      </c>
      <c r="AC50" s="109" t="n">
        <v>0</v>
      </c>
      <c r="AD50" s="112" t="n">
        <v>73</v>
      </c>
      <c r="AE50" s="68" t="n">
        <v>1</v>
      </c>
      <c r="AF50" s="70" t="n">
        <v>0</v>
      </c>
      <c r="AG50" s="70" t="n">
        <v>0</v>
      </c>
      <c r="AH50" s="70" t="n">
        <v>0</v>
      </c>
      <c r="AI50" s="70" t="n">
        <v>0</v>
      </c>
      <c r="AJ50" s="57" t="n">
        <f>SUM(AK50:AL50)</f>
        <v>0</v>
      </c>
      <c r="AK50" s="70" t="n">
        <v>0</v>
      </c>
      <c r="AL50" s="70" t="n">
        <v>0</v>
      </c>
      <c r="AM50" s="70" t="n">
        <v>0</v>
      </c>
      <c r="AN50" s="70" t="n">
        <v>0</v>
      </c>
      <c r="AO50" s="70" t="n">
        <v>0</v>
      </c>
      <c r="AP50" s="156" t="n">
        <v>216</v>
      </c>
      <c r="AQ50" s="152" t="n">
        <v>0</v>
      </c>
    </row>
    <row r="51">
      <c r="A51" s="19" t="s">
        <v>43</v>
      </c>
      <c r="B51" s="31" t="n">
        <v>1</v>
      </c>
      <c r="C51" s="41" t="n">
        <v>306</v>
      </c>
      <c r="D51" s="48" t="n">
        <v>1019</v>
      </c>
      <c r="E51" s="57" t="n">
        <f>SUM(F51:G51)</f>
        <v>14</v>
      </c>
      <c r="F51" s="58" t="n">
        <f>SUM(I51,L51,O51)</f>
        <v>10</v>
      </c>
      <c r="G51" s="58" t="n">
        <f>SUM(J51,M51,P51)</f>
        <v>4</v>
      </c>
      <c r="H51" s="62" t="n">
        <v>1</v>
      </c>
      <c r="I51" s="68" t="n">
        <v>1</v>
      </c>
      <c r="J51" s="70" t="n">
        <v>0</v>
      </c>
      <c r="K51" s="57" t="n">
        <v>10</v>
      </c>
      <c r="L51" s="68" t="n">
        <v>8</v>
      </c>
      <c r="M51" s="68" t="n">
        <v>2</v>
      </c>
      <c r="N51" s="60" t="n">
        <v>3</v>
      </c>
      <c r="O51" s="75" t="n">
        <v>1</v>
      </c>
      <c r="P51" s="75" t="n">
        <v>2</v>
      </c>
      <c r="Q51" s="58" t="n">
        <v>51</v>
      </c>
      <c r="R51" s="68" t="n">
        <v>28</v>
      </c>
      <c r="S51" s="68" t="n">
        <v>23</v>
      </c>
      <c r="T51" s="70" t="n">
        <v>0</v>
      </c>
      <c r="U51" s="98" t="s">
        <v>43</v>
      </c>
      <c r="V51" s="76" t="n">
        <f>SUM(W51:X51)</f>
        <v>0</v>
      </c>
      <c r="W51" s="113" t="n">
        <v>0</v>
      </c>
      <c r="X51" s="109" t="n">
        <v>0</v>
      </c>
      <c r="Y51" s="126" t="n">
        <v>0</v>
      </c>
      <c r="Z51" s="67" t="n">
        <v>0</v>
      </c>
      <c r="AA51" s="67" t="n">
        <v>0</v>
      </c>
      <c r="AB51" s="67" t="n">
        <v>0</v>
      </c>
      <c r="AC51" s="109" t="n">
        <v>0</v>
      </c>
      <c r="AD51" s="67" t="n">
        <v>0</v>
      </c>
      <c r="AE51" s="68" t="n">
        <v>1</v>
      </c>
      <c r="AF51" s="70" t="n">
        <v>0</v>
      </c>
      <c r="AG51" s="70" t="n">
        <v>0</v>
      </c>
      <c r="AH51" s="70" t="n">
        <v>0</v>
      </c>
      <c r="AI51" s="70" t="n">
        <v>0</v>
      </c>
      <c r="AJ51" s="57" t="n">
        <f>SUM(AK51:AL51)</f>
        <v>0</v>
      </c>
      <c r="AK51" s="70" t="n">
        <v>0</v>
      </c>
      <c r="AL51" s="70" t="n">
        <v>0</v>
      </c>
      <c r="AM51" s="70" t="n">
        <v>0</v>
      </c>
      <c r="AN51" s="70" t="n">
        <v>0</v>
      </c>
      <c r="AO51" s="70" t="n">
        <v>0</v>
      </c>
      <c r="AP51" s="109" t="n">
        <v>0</v>
      </c>
      <c r="AQ51" s="152" t="n">
        <v>0</v>
      </c>
    </row>
    <row r="52">
      <c r="A52" s="20" t="s">
        <v>44</v>
      </c>
      <c r="B52" s="31" t="n">
        <v>1</v>
      </c>
      <c r="C52" s="41" t="n">
        <v>1322</v>
      </c>
      <c r="D52" s="48" t="n">
        <v>3145</v>
      </c>
      <c r="E52" s="57" t="n">
        <f>SUM(F52:G52)</f>
        <v>20</v>
      </c>
      <c r="F52" s="58" t="n">
        <f>SUM(I52,L52,O52)</f>
        <v>15</v>
      </c>
      <c r="G52" s="58" t="n">
        <f>SUM(J52,M52,P52)</f>
        <v>5</v>
      </c>
      <c r="H52" s="62" t="n">
        <v>1</v>
      </c>
      <c r="I52" s="68" t="n">
        <v>1</v>
      </c>
      <c r="J52" s="70" t="n">
        <v>0</v>
      </c>
      <c r="K52" s="58" t="n">
        <v>14</v>
      </c>
      <c r="L52" s="68" t="n">
        <v>13</v>
      </c>
      <c r="M52" s="70" t="n">
        <v>1</v>
      </c>
      <c r="N52" s="58" t="n">
        <v>5</v>
      </c>
      <c r="O52" s="68" t="n">
        <v>1</v>
      </c>
      <c r="P52" s="70" t="n">
        <v>4</v>
      </c>
      <c r="Q52" s="58" t="n">
        <v>54</v>
      </c>
      <c r="R52" s="68" t="n">
        <v>40</v>
      </c>
      <c r="S52" s="68" t="n">
        <v>14</v>
      </c>
      <c r="T52" s="68" t="n">
        <v>1</v>
      </c>
      <c r="U52" s="98" t="s">
        <v>44</v>
      </c>
      <c r="V52" s="76" t="n">
        <f>SUM(W52:X52)</f>
        <v>63290</v>
      </c>
      <c r="W52" s="112" t="n">
        <v>50000</v>
      </c>
      <c r="X52" s="112" t="n">
        <v>13290</v>
      </c>
      <c r="Y52" s="126" t="n">
        <v>0</v>
      </c>
      <c r="Z52" s="67" t="n">
        <v>0</v>
      </c>
      <c r="AA52" s="67" t="n">
        <v>0</v>
      </c>
      <c r="AB52" s="67" t="n">
        <v>0</v>
      </c>
      <c r="AC52" s="109" t="n">
        <v>0</v>
      </c>
      <c r="AD52" s="112" t="n">
        <v>40</v>
      </c>
      <c r="AE52" s="70" t="n">
        <v>0</v>
      </c>
      <c r="AF52" s="70" t="n">
        <v>0</v>
      </c>
      <c r="AG52" s="70" t="n">
        <v>0</v>
      </c>
      <c r="AH52" s="70" t="n">
        <v>0</v>
      </c>
      <c r="AI52" s="70" t="n">
        <v>0</v>
      </c>
      <c r="AJ52" s="57" t="n">
        <f>SUM(AK52:AL52)</f>
        <v>0</v>
      </c>
      <c r="AK52" s="70" t="n">
        <v>0</v>
      </c>
      <c r="AL52" s="70" t="n">
        <v>0</v>
      </c>
      <c r="AM52" s="70" t="n">
        <v>0</v>
      </c>
      <c r="AN52" s="70" t="n">
        <v>0</v>
      </c>
      <c r="AO52" s="70" t="n">
        <v>0</v>
      </c>
      <c r="AP52" s="156" t="n">
        <v>250</v>
      </c>
      <c r="AQ52" s="152" t="n">
        <v>0</v>
      </c>
    </row>
    <row r="53">
      <c r="A53" s="20" t="s">
        <v>45</v>
      </c>
      <c r="B53" s="31" t="n">
        <v>1</v>
      </c>
      <c r="C53" s="42" t="n">
        <v>0</v>
      </c>
      <c r="D53" s="49" t="n">
        <v>0</v>
      </c>
      <c r="E53" s="57" t="n">
        <f>SUM(F53:G53)</f>
        <v>1</v>
      </c>
      <c r="F53" s="57" t="n">
        <v>0</v>
      </c>
      <c r="G53" s="57" t="n">
        <v>1</v>
      </c>
      <c r="H53" s="63" t="n">
        <v>1</v>
      </c>
      <c r="I53" s="71" t="n">
        <v>0</v>
      </c>
      <c r="J53" s="75" t="n">
        <v>1</v>
      </c>
      <c r="K53" s="76" t="n">
        <f>SUM(L53:M53)</f>
        <v>0</v>
      </c>
      <c r="L53" s="70" t="n">
        <v>0</v>
      </c>
      <c r="M53" s="70" t="n">
        <v>0</v>
      </c>
      <c r="N53" s="76" t="n">
        <f>SUM(O53:P53)</f>
        <v>0</v>
      </c>
      <c r="O53" s="70" t="n">
        <v>0</v>
      </c>
      <c r="P53" s="70" t="n">
        <v>0</v>
      </c>
      <c r="Q53" s="76" t="n">
        <f>SUM(R53:S53)</f>
        <v>0</v>
      </c>
      <c r="R53" s="70" t="n">
        <v>0</v>
      </c>
      <c r="S53" s="70" t="n">
        <v>0</v>
      </c>
      <c r="T53" s="93" t="n">
        <v>0</v>
      </c>
      <c r="U53" s="98" t="s">
        <v>45</v>
      </c>
      <c r="V53" s="76" t="n">
        <f>SUM(W53:X53)</f>
        <v>0</v>
      </c>
      <c r="W53" s="113" t="n">
        <v>0</v>
      </c>
      <c r="X53" s="119" t="n">
        <v>0</v>
      </c>
      <c r="Y53" s="126" t="n">
        <v>0</v>
      </c>
      <c r="Z53" s="67" t="n">
        <v>0</v>
      </c>
      <c r="AA53" s="67" t="n">
        <v>0</v>
      </c>
      <c r="AB53" s="67" t="n">
        <v>0</v>
      </c>
      <c r="AC53" s="109" t="n">
        <v>0</v>
      </c>
      <c r="AD53" s="139" t="n">
        <v>0</v>
      </c>
      <c r="AE53" s="70" t="n">
        <v>0</v>
      </c>
      <c r="AF53" s="70" t="n">
        <v>0</v>
      </c>
      <c r="AG53" s="70" t="n">
        <v>0</v>
      </c>
      <c r="AH53" s="70" t="n">
        <v>0</v>
      </c>
      <c r="AI53" s="70" t="n">
        <v>0</v>
      </c>
      <c r="AJ53" s="57" t="n">
        <f>SUM(AK53:AL53)</f>
        <v>0</v>
      </c>
      <c r="AK53" s="70" t="n">
        <v>0</v>
      </c>
      <c r="AL53" s="70" t="n">
        <v>0</v>
      </c>
      <c r="AM53" s="70" t="n">
        <v>0</v>
      </c>
      <c r="AN53" s="70" t="n">
        <v>0</v>
      </c>
      <c r="AO53" s="70" t="n">
        <v>0</v>
      </c>
      <c r="AP53" s="139" t="n">
        <v>0</v>
      </c>
      <c r="AQ53" s="152" t="n">
        <v>0</v>
      </c>
    </row>
    <row r="54">
      <c r="A54" s="21" t="s">
        <v>46</v>
      </c>
      <c r="B54" s="32" t="s">
        <v>49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21" t="s">
        <v>46</v>
      </c>
      <c r="Y54" s="128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</row>
    <row r="55">
      <c r="A55" s="2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22"/>
      <c r="Q55" s="33"/>
      <c r="R55" s="33"/>
      <c r="S55" s="33"/>
      <c r="T55" s="33"/>
      <c r="U55" s="99"/>
      <c r="V55" s="33"/>
      <c r="W55" s="33"/>
      <c r="X55" s="120" t="s">
        <v>75</v>
      </c>
      <c r="Y55" s="121"/>
      <c r="Z55" s="33"/>
      <c r="AA55" s="130"/>
      <c r="AB55" s="33"/>
      <c r="AC55" s="33"/>
      <c r="AD55" s="120" t="s">
        <v>88</v>
      </c>
      <c r="AE55" s="33"/>
      <c r="AF55" s="33"/>
      <c r="AG55" s="33"/>
      <c r="AH55" s="121" t="s">
        <v>94</v>
      </c>
      <c r="AI55" s="33"/>
      <c r="AJ55" s="33"/>
      <c r="AK55" s="33"/>
      <c r="AL55" s="33"/>
      <c r="AM55" s="148" t="s">
        <v>100</v>
      </c>
      <c r="AN55" s="148"/>
      <c r="AO55" s="33"/>
      <c r="AP55" s="33"/>
      <c r="AQ55" s="150"/>
    </row>
    <row r="56">
      <c r="A56" s="2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80"/>
      <c r="Q56" s="33"/>
      <c r="R56" s="33"/>
      <c r="S56" s="33"/>
      <c r="T56" s="33"/>
      <c r="U56" s="99"/>
      <c r="V56" s="33"/>
      <c r="W56" s="33"/>
      <c r="X56" s="121"/>
      <c r="Y56" s="121"/>
      <c r="Z56" s="33"/>
      <c r="AA56" s="130"/>
      <c r="AB56" s="33"/>
      <c r="AC56" s="33"/>
      <c r="AD56" s="140"/>
      <c r="AE56" s="33"/>
      <c r="AF56" s="33"/>
      <c r="AG56" s="143"/>
      <c r="AH56" s="121" t="s">
        <v>95</v>
      </c>
      <c r="AI56" s="33"/>
      <c r="AJ56" s="33"/>
      <c r="AK56" s="33"/>
      <c r="AL56" s="33"/>
      <c r="AM56" s="149"/>
      <c r="AN56" s="149"/>
    </row>
    <row r="57">
      <c r="U57" s="99"/>
      <c r="V57" s="33"/>
      <c r="W57" s="33"/>
      <c r="X57" s="33"/>
      <c r="Y57" s="33"/>
      <c r="Z57" s="99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150" t="s">
        <v>101</v>
      </c>
      <c r="AN57" s="150"/>
      <c r="AO57" s="150"/>
      <c r="AP57" s="150"/>
      <c r="AQ57" s="150"/>
    </row>
    <row r="58">
      <c r="U58" s="99"/>
      <c r="V58" s="33"/>
      <c r="W58" s="33"/>
      <c r="X58" s="99" t="s">
        <v>76</v>
      </c>
      <c r="Y58" s="33"/>
      <c r="Z58" s="99"/>
    </row>
    <row r="59">
      <c r="U59" s="99"/>
      <c r="V59" s="33"/>
      <c r="W59" s="33"/>
      <c r="X59" s="99" t="s">
        <v>77</v>
      </c>
      <c r="Y59" s="33"/>
      <c r="Z59" s="99"/>
    </row>
    <row r="60">
      <c r="U60" s="99"/>
      <c r="V60" s="33"/>
      <c r="W60" s="33"/>
      <c r="X60" s="99" t="s">
        <v>78</v>
      </c>
      <c r="Y60" s="33"/>
      <c r="Z60" s="99"/>
    </row>
    <row r="61" ht="20.6208532333375" customHeight="true">
      <c r="X61" s="122" t="s">
        <v>79</v>
      </c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</row>
  </sheetData>
  <autoFilter ref="U8:U53"/>
  <mergeCells>
    <mergeCell ref="X61:AK61"/>
    <mergeCell ref="Q4:R4"/>
    <mergeCell ref="S4:T4"/>
    <mergeCell ref="AN4:AO4"/>
    <mergeCell ref="AP4:AQ4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B5:D5"/>
    <mergeCell ref="Q5:R5"/>
    <mergeCell ref="S5:T5"/>
    <mergeCell ref="V5:X5"/>
    <mergeCell ref="AN5:AO5"/>
    <mergeCell ref="Y8:AB9"/>
    <mergeCell ref="AC8:AQ8"/>
    <mergeCell ref="E9:G9"/>
    <mergeCell ref="H9:J9"/>
    <mergeCell ref="K9:M9"/>
    <mergeCell ref="N9:P9"/>
    <mergeCell ref="AC9:AD9"/>
    <mergeCell ref="AE9:AL9"/>
    <mergeCell ref="AM9:AM12"/>
    <mergeCell ref="AN9:AN12"/>
    <mergeCell ref="AO9:AO12"/>
    <mergeCell ref="AP9:AQ9"/>
    <mergeCell ref="E10:E12"/>
    <mergeCell ref="F10:F12"/>
    <mergeCell ref="G10:G12"/>
    <mergeCell ref="H10:H12"/>
    <mergeCell ref="I10:I12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P10:P12"/>
    <mergeCell ref="Q10:Q12"/>
    <mergeCell ref="R10:R12"/>
    <mergeCell ref="S10:S12"/>
    <mergeCell ref="V10:V12"/>
    <mergeCell ref="X55:X56"/>
    <mergeCell ref="AD55:AD56"/>
    <mergeCell ref="AM55:AN56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57:AQ57"/>
    <mergeCell ref="AP10:AP12"/>
    <mergeCell ref="AQ10:AQ12"/>
    <mergeCell ref="AI11:AI12"/>
    <mergeCell ref="AJ11:AL11"/>
  </mergeCells>
  <pageMargins bottom="0.748031496062992" footer="0.31496062992126" header="0.31496062992126" left="0.708661417322835" right="0.708661417322835" top="0.748031496062992"/>
  <pageSetup paperSize="8" orientation="landscape" fitToHeight="0" fitToWidth="0" scale="80"/>
</worksheet>
</file>