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pymtlm010r" r:id="rId4"/>
  </sheets>
</workbook>
</file>

<file path=xl/sharedStrings.xml><?xml version="1.0" encoding="utf-8"?>
<sst xmlns="http://schemas.openxmlformats.org/spreadsheetml/2006/main" count="52">
  <si>
    <t>公   開   類</t>
  </si>
  <si>
    <t>月        報</t>
  </si>
  <si>
    <t>臺 中 市 政 府 各 機 關 年 度 預 算 支 用 情 形－按 政 事 別 分</t>
  </si>
  <si>
    <t>政　　事　　別</t>
  </si>
  <si>
    <t>總       計</t>
  </si>
  <si>
    <t>填　表</t>
  </si>
  <si>
    <t>資料來源：本局庫款支付科。</t>
  </si>
  <si>
    <t>填表說明：本表編製1式3份，1份送市府主計處，1份送本局會計室，1份自存。</t>
  </si>
  <si>
    <t>債務還本</t>
  </si>
  <si>
    <t>行政支出</t>
  </si>
  <si>
    <t>民政支出</t>
  </si>
  <si>
    <t>財務支出</t>
  </si>
  <si>
    <t>立法支出</t>
  </si>
  <si>
    <t>警政支出</t>
  </si>
  <si>
    <t>教育支出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</si>
  <si>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</si>
  <si>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</si>
  <si>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</si>
  <si>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</si>
  <si>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</si>
  <si>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</si>
  <si>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</si>
  <si>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</si>
  <si>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</si>
  <si>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</si>
  <si>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社區發展支出</t>
  </si>
  <si>
    <t>環境保護支出</t>
  </si>
  <si>
    <t>退休撫卹給付支出</t>
  </si>
  <si>
    <t>債務付息支出</t>
  </si>
  <si>
    <t>其他支出</t>
  </si>
  <si>
    <t>第二預備金</t>
  </si>
  <si>
    <t>2~11月於次月25日，12月及1月於3月15日編報。</t>
  </si>
  <si>
    <t>中華民國108年12月</t>
  </si>
  <si>
    <t>年 度 預 算 數
(1)</t>
  </si>
  <si>
    <t>分  配  數</t>
  </si>
  <si>
    <t>本　　　　　月</t>
  </si>
  <si>
    <t>審　核</t>
  </si>
  <si>
    <t>本　年　累　計
(2)</t>
  </si>
  <si>
    <t>年 度 預 算
分配百分比(%)
(3)=(2)/(1)</t>
  </si>
  <si>
    <t>業務主管人員</t>
  </si>
  <si>
    <t>主辦統計人員</t>
  </si>
  <si>
    <t>支  付  數</t>
  </si>
  <si>
    <t>本　年　累　計
(4)</t>
  </si>
  <si>
    <t>機關首長</t>
  </si>
  <si>
    <t>編 製 機 關</t>
  </si>
  <si>
    <t>表       號</t>
  </si>
  <si>
    <t>分 配 預 算
支付百分比(%)
(5)=(4)/(2)</t>
  </si>
  <si>
    <t>臺中市政府財政局</t>
  </si>
  <si>
    <t>20902-00-05-2</t>
  </si>
  <si>
    <t>單位：新臺幣元</t>
  </si>
  <si>
    <t>備　　註</t>
  </si>
  <si>
    <t>中華民國109年2月27日編製</t>
  </si>
</sst>
</file>

<file path=xl/styles.xml><?xml version="1.0" encoding="utf-8"?>
<styleSheet xmlns="http://schemas.openxmlformats.org/spreadsheetml/2006/main">
  <numFmts count="4">
    <numFmt formatCode="_(* #,##0_);_(* \(#,##0\);_(* &quot;-&quot;_);_(@_)" numFmtId="188"/>
    <numFmt formatCode="_-* #,##0_-;\-* #,##0_-;_-* &quot;-&quot;_-;_-@_-" numFmtId="189"/>
    <numFmt formatCode="_(* #,##0.00_);_(* \(#,##0.00\);_(* &quot;-&quot;_);_(@_)" numFmtId="190"/>
    <numFmt formatCode="_-* #,##0.00_-;\-* #,##0.00_-;_-* &quot;-&quot;_-;_-@_-" numFmtId="191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Arial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Arial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false" applyFont="fals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2">
    <xf numFmtId="0" fontId="0" borderId="0" xfId="0" applyNumberFormat="true" applyFont="true" applyFill="true" applyBorder="true" applyAlignment="true" applyProtection="true"/>
    <xf numFmtId="0" fontId="1" borderId="0" xfId="1" applyNumberFormat="false" applyFont="fals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fontId="2" xfId="1" applyFont="true">
      <alignment horizontal="left" vertical="top" wrapText="true"/>
    </xf>
    <xf fontId="3" borderId="1" xfId="1" applyFont="true" applyBorder="true">
      <alignment horizontal="center" vertical="center" wrapText="true"/>
    </xf>
    <xf fontId="3" borderId="2" xfId="1" applyFont="true" applyBorder="true">
      <alignment horizontal="center" vertical="center" wrapText="true"/>
    </xf>
    <xf fontId="4" borderId="3" xfId="1" applyFont="true" applyBorder="true">
      <alignment horizontal="center" vertical="center" wrapText="true"/>
    </xf>
    <xf fontId="3" borderId="3" xfId="1" applyFont="true" applyBorder="true">
      <alignment horizontal="center" vertical="center" wrapText="true"/>
    </xf>
    <xf fontId="3" borderId="4" xfId="1" applyFont="true" applyBorder="true">
      <alignment horizontal="center" vertical="center" wrapText="true"/>
    </xf>
    <xf fontId="3" borderId="4" xfId="1" applyFont="true" applyBorder="true">
      <alignment horizontal="left" vertical="center" wrapText="true"/>
    </xf>
    <xf fontId="3" xfId="1" applyFont="true">
      <alignment horizontal="center" vertical="center" wrapText="true"/>
    </xf>
    <xf fontId="3" xfId="1" applyFont="true">
      <alignment horizontal="left" vertical="center" wrapText="true"/>
    </xf>
    <xf fontId="3" xfId="1" applyFont="true">
      <alignment vertical="center"/>
    </xf>
    <xf fontId="3" borderId="5" xfId="1" applyFont="true" applyBorder="true">
      <alignment horizontal="center" vertical="center" wrapText="true"/>
    </xf>
    <xf fontId="3" borderId="6" xfId="1" applyFont="true" applyBorder="true">
      <alignment horizontal="center" vertical="center" wrapText="true"/>
    </xf>
    <xf fontId="3" borderId="7" xfId="1" applyFont="true" applyBorder="true">
      <alignment horizontal="center" vertical="center" wrapText="true"/>
    </xf>
    <xf fontId="3" borderId="8" xfId="1" applyFont="true" applyBorder="true">
      <alignment horizontal="center" vertical="center" wrapText="true"/>
    </xf>
    <xf fontId="3" borderId="8" xfId="1" applyFont="true" applyBorder="true">
      <alignment horizontal="left" vertical="center" wrapText="true"/>
    </xf>
    <xf fontId="5" borderId="8" xfId="1" applyFont="true" applyBorder="true">
      <alignment horizontal="left" vertical="center" wrapText="true"/>
    </xf>
    <xf fontId="1" xfId="1" applyFont="true"/>
    <xf fontId="5" xfId="1" applyFont="true">
      <alignment horizontal="left" vertical="center" wrapText="true"/>
    </xf>
    <xf numFmtId="49" fontId="6" xfId="1" applyNumberFormat="true" applyFont="true">
      <alignment horizontal="center" vertical="center" wrapText="true"/>
    </xf>
    <xf numFmtId="188" fontId="3" borderId="8" xfId="1" applyNumberFormat="true" applyFont="true" applyBorder="true">
      <alignment horizontal="right" vertical="center"/>
    </xf>
    <xf fontId="7" xfId="1" applyFont="true"/>
    <xf numFmtId="49" fontId="1" xfId="1" applyNumberFormat="true" applyFont="true"/>
    <xf fontId="3" borderId="9" xfId="1" applyFont="true" applyBorder="true">
      <alignment horizontal="center" vertical="center" wrapText="true"/>
    </xf>
    <xf numFmtId="3" fontId="3" borderId="8" xfId="1" applyNumberFormat="true" applyFont="true" applyBorder="true">
      <alignment horizontal="right" vertical="center"/>
    </xf>
    <xf numFmtId="189" fontId="3" borderId="8" xfId="2" applyNumberFormat="true" applyFont="true" applyBorder="true">
      <alignment horizontal="right" vertical="center" wrapText="true"/>
    </xf>
    <xf fontId="3" xfId="1" applyFont="true"/>
    <xf fontId="5" borderId="7" xfId="1" applyFont="true" applyBorder="true">
      <alignment horizontal="center" vertical="center" wrapText="true"/>
    </xf>
    <xf numFmtId="190" fontId="3" borderId="8" xfId="1" applyNumberFormat="true" applyFont="true" applyBorder="true">
      <alignment horizontal="right" vertical="center"/>
    </xf>
    <xf fontId="3" xfId="1" applyFont="true">
      <alignment horizontal="center" vertical="center"/>
    </xf>
    <xf numFmtId="0" fontId="0" xfId="2" applyFont="true"/>
    <xf numFmtId="0" fontId="5" xfId="2" applyFont="true">
      <alignment horizontal="right"/>
    </xf>
    <xf numFmtId="0" fontId="5" borderId="8" xfId="2" applyFont="true" applyBorder="true">
      <alignment horizontal="right"/>
    </xf>
    <xf fontId="5" borderId="10" xfId="1" applyFont="true" applyBorder="true">
      <alignment horizontal="center" vertical="center" wrapText="true"/>
    </xf>
    <xf fontId="5" borderId="11" xfId="1" applyFont="true" applyBorder="true">
      <alignment horizontal="center" vertical="center" wrapText="true"/>
    </xf>
    <xf numFmtId="191" fontId="3" borderId="8" xfId="1" applyNumberFormat="true" applyFont="true" applyBorder="true">
      <alignment horizontal="right" vertical="center"/>
    </xf>
    <xf fontId="5" borderId="5" xfId="1" applyFont="true" applyBorder="true">
      <alignment horizontal="center" vertical="center" wrapText="true"/>
    </xf>
    <xf fontId="5" xfId="1" applyFont="true">
      <alignment horizontal="center" vertical="center" wrapText="true"/>
    </xf>
    <xf fontId="8" borderId="4" xfId="1" applyFont="true" applyBorder="true">
      <alignment horizontal="left" vertical="center" wrapText="true"/>
    </xf>
    <xf fontId="3" xfId="1" applyFont="true">
      <alignment horizontal="right"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40"/>
  <sheetViews>
    <sheetView zoomScale="88" topLeftCell="A1" workbookViewId="0" showGridLines="1" showRowColHeaders="1">
      <selection activeCell="J33" sqref="J33:J33"/>
    </sheetView>
  </sheetViews>
  <sheetFormatPr customHeight="false" defaultColWidth="9.421875" defaultRowHeight="14.4"/>
  <cols>
    <col min="1" max="1" bestFit="false" customWidth="true" width="3.00390625" hidden="false" outlineLevel="0"/>
    <col min="2" max="2" bestFit="false" customWidth="true" width="2.8515625" hidden="false" outlineLevel="0"/>
    <col min="3" max="3" bestFit="false" customWidth="true" width="20.00390625" hidden="false" outlineLevel="0"/>
    <col min="4" max="4" bestFit="false" customWidth="true" width="24.7109375" hidden="false" outlineLevel="0"/>
    <col min="5" max="5" bestFit="false" customWidth="true" width="23.421875" hidden="false" outlineLevel="0"/>
    <col min="6" max="6" bestFit="false" customWidth="true" width="25.00390625" hidden="false" outlineLevel="0"/>
    <col min="7" max="7" bestFit="false" customWidth="true" width="16.57421875" hidden="false" outlineLevel="0"/>
    <col min="8" max="8" bestFit="false" customWidth="true" width="24.140625" hidden="false" outlineLevel="0"/>
    <col min="9" max="9" bestFit="false" customWidth="true" width="24.7109375" hidden="false" outlineLevel="0"/>
    <col min="10" max="10" bestFit="false" customWidth="true" width="17.140625" hidden="false" outlineLevel="0"/>
    <col min="11" max="11" bestFit="false" customWidth="true" width="21.8515625" hidden="false" outlineLevel="0"/>
    <col min="12" max="12" bestFit="false" customWidth="true" width="2.8515625" hidden="false" outlineLevel="0"/>
  </cols>
  <sheetData>
    <row r="1" ht="24.9" customHeight="tru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0.1" customHeight="true">
      <c r="A2" s="3"/>
      <c r="B2" s="4" t="s">
        <v>0</v>
      </c>
      <c r="C2" s="13"/>
      <c r="D2" s="3"/>
      <c r="E2" s="3"/>
      <c r="F2" s="3"/>
      <c r="G2" s="28"/>
      <c r="H2" s="19"/>
      <c r="I2" s="33"/>
      <c r="J2" s="35" t="s">
        <v>44</v>
      </c>
      <c r="K2" s="38" t="s">
        <v>47</v>
      </c>
      <c r="L2" s="3"/>
    </row>
    <row r="3" ht="20.1" customHeight="true">
      <c r="A3" s="3"/>
      <c r="B3" s="5" t="s">
        <v>1</v>
      </c>
      <c r="C3" s="14"/>
      <c r="D3" s="20" t="s">
        <v>31</v>
      </c>
      <c r="E3" s="23"/>
      <c r="F3" s="23"/>
      <c r="G3" s="19"/>
      <c r="H3" s="19"/>
      <c r="I3" s="34"/>
      <c r="J3" s="36" t="s">
        <v>45</v>
      </c>
      <c r="K3" s="14" t="s">
        <v>48</v>
      </c>
      <c r="L3" s="3"/>
    </row>
    <row r="4" ht="24.9" customHeight="true">
      <c r="A4" s="3"/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3"/>
    </row>
    <row r="5" ht="21.9" customHeight="tru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20.1" customHeight="true">
      <c r="A6" s="3"/>
      <c r="B6" s="3"/>
      <c r="C6" s="3"/>
      <c r="D6" s="21" t="s">
        <v>32</v>
      </c>
      <c r="E6" s="24"/>
      <c r="F6" s="24"/>
      <c r="G6" s="24"/>
      <c r="H6" s="24"/>
      <c r="I6" s="24"/>
      <c r="J6" s="24"/>
      <c r="K6" s="39" t="s">
        <v>49</v>
      </c>
      <c r="L6" s="3"/>
    </row>
    <row r="7" ht="9.9" customHeight="tru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ht="20.1" customHeight="true">
      <c r="A8" s="3"/>
      <c r="B8" s="7" t="s">
        <v>3</v>
      </c>
      <c r="C8" s="15"/>
      <c r="D8" s="15" t="s">
        <v>33</v>
      </c>
      <c r="E8" s="25" t="s">
        <v>34</v>
      </c>
      <c r="F8" s="13"/>
      <c r="G8" s="29" t="s">
        <v>38</v>
      </c>
      <c r="H8" s="25" t="s">
        <v>41</v>
      </c>
      <c r="I8" s="13"/>
      <c r="J8" s="29" t="s">
        <v>46</v>
      </c>
      <c r="K8" s="7" t="s">
        <v>50</v>
      </c>
      <c r="L8" s="3"/>
    </row>
    <row r="9" ht="39.9" customHeight="true">
      <c r="A9" s="3"/>
      <c r="B9" s="8"/>
      <c r="C9" s="16"/>
      <c r="D9" s="16"/>
      <c r="E9" s="16" t="s">
        <v>35</v>
      </c>
      <c r="F9" s="16" t="s">
        <v>37</v>
      </c>
      <c r="G9" s="16"/>
      <c r="H9" s="16" t="s">
        <v>35</v>
      </c>
      <c r="I9" s="16" t="s">
        <v>42</v>
      </c>
      <c r="J9" s="16"/>
      <c r="K9" s="8"/>
      <c r="L9" s="3"/>
    </row>
    <row r="10" ht="21.9" customHeight="true">
      <c r="A10" s="3"/>
      <c r="B10" s="9" t="s">
        <v>4</v>
      </c>
      <c r="C10" s="17"/>
      <c r="D10" s="22" t="n">
        <f>SUM(D11:D33)</f>
        <v>220666508000</v>
      </c>
      <c r="E10" s="22" t="n">
        <f>SUM(E11:E32)</f>
        <v>29734913379</v>
      </c>
      <c r="F10" s="22" t="n">
        <f>SUM(F11:F32)</f>
        <v>220369542522</v>
      </c>
      <c r="G10" s="30" t="n">
        <f>IF(F10=0,"-",(F10/D10)*100)</f>
        <v>99.8654234026307</v>
      </c>
      <c r="H10" s="22" t="n">
        <f>SUM(H11:H32)</f>
        <v>31455047938</v>
      </c>
      <c r="I10" s="22" t="n">
        <f>SUM(I11:I32)</f>
        <v>206082137043</v>
      </c>
      <c r="J10" s="37" t="n">
        <f>IF(F10=0,"-",(I10/F10)*100)</f>
        <v>93.5166151749062</v>
      </c>
      <c r="K10" s="8"/>
      <c r="L10" s="3"/>
    </row>
    <row r="11" ht="21.9" customHeight="true">
      <c r="A11" s="3"/>
      <c r="B11" s="9"/>
      <c r="C11" s="17" t="s">
        <v>8</v>
      </c>
      <c r="D11" s="22" t="n">
        <v>88000000000</v>
      </c>
      <c r="E11" s="26" t="n">
        <v>20500000000</v>
      </c>
      <c r="F11" s="26" t="n">
        <v>88000000000</v>
      </c>
      <c r="G11" s="30" t="n">
        <f>IF(F11=0,"-",(F11/D11)*100)</f>
        <v>100</v>
      </c>
      <c r="H11" s="26" t="n">
        <v>20500000000</v>
      </c>
      <c r="I11" s="26" t="n">
        <v>88000000000</v>
      </c>
      <c r="J11" s="37" t="n">
        <f>IF(F11=0,"-",(I11/F11)*100)</f>
        <v>100</v>
      </c>
      <c r="K11" s="8"/>
      <c r="L11" s="3"/>
    </row>
    <row r="12" ht="21.9" customHeight="true">
      <c r="A12" s="3"/>
      <c r="B12" s="9"/>
      <c r="C12" s="17" t="s">
        <v>9</v>
      </c>
      <c r="D12" s="22" t="n">
        <v>1455999912</v>
      </c>
      <c r="E12" s="26" t="n">
        <v>176729912</v>
      </c>
      <c r="F12" s="26" t="n">
        <v>1455139588</v>
      </c>
      <c r="G12" s="30" t="n">
        <f>IF(F12=0,"-",(F12/D12)*100)</f>
        <v>99.9409118096156</v>
      </c>
      <c r="H12" s="26" t="n">
        <v>182575617</v>
      </c>
      <c r="I12" s="26" t="n">
        <v>1249590699</v>
      </c>
      <c r="J12" s="37" t="n">
        <f>IF(F12=0,"-",(I12/F12)*100)</f>
        <v>85.8742837666513</v>
      </c>
      <c r="K12" s="8"/>
      <c r="L12" s="3"/>
    </row>
    <row r="13" ht="21.9" customHeight="true">
      <c r="A13" s="3"/>
      <c r="B13" s="9"/>
      <c r="C13" s="17" t="s">
        <v>10</v>
      </c>
      <c r="D13" s="22" t="n">
        <v>9742660804</v>
      </c>
      <c r="E13" s="26" t="n">
        <v>491862102</v>
      </c>
      <c r="F13" s="26" t="n">
        <v>9740336605</v>
      </c>
      <c r="G13" s="30" t="n">
        <f>IF(F13=0,"-",(F13/D13)*100)</f>
        <v>99.976144104298</v>
      </c>
      <c r="H13" s="26" t="n">
        <v>961589937</v>
      </c>
      <c r="I13" s="26" t="n">
        <v>8986511679</v>
      </c>
      <c r="J13" s="37" t="n">
        <f>IF(F13=0,"-",(I13/F13)*100)</f>
        <v>92.2607918332818</v>
      </c>
      <c r="K13" s="8"/>
      <c r="L13" s="3"/>
    </row>
    <row r="14" ht="21.9" customHeight="true">
      <c r="A14" s="3"/>
      <c r="B14" s="9"/>
      <c r="C14" s="17" t="s">
        <v>11</v>
      </c>
      <c r="D14" s="22" t="n">
        <v>1032728000</v>
      </c>
      <c r="E14" s="26" t="n">
        <v>60259150</v>
      </c>
      <c r="F14" s="26" t="n">
        <v>1032227358</v>
      </c>
      <c r="G14" s="30" t="n">
        <f>IF(F14=0,"-",(F14/D14)*100)</f>
        <v>99.9515223756885</v>
      </c>
      <c r="H14" s="26" t="n">
        <v>73388010</v>
      </c>
      <c r="I14" s="26" t="n">
        <v>975027878</v>
      </c>
      <c r="J14" s="37" t="n">
        <f>IF(F14=0,"-",(I14/F14)*100)</f>
        <v>94.4586355363776</v>
      </c>
      <c r="K14" s="8"/>
      <c r="L14" s="3"/>
    </row>
    <row r="15" ht="21.9" customHeight="true">
      <c r="A15" s="3"/>
      <c r="B15" s="9"/>
      <c r="C15" s="17" t="s">
        <v>12</v>
      </c>
      <c r="D15" s="22" t="n">
        <v>789556000</v>
      </c>
      <c r="E15" s="26" t="n">
        <v>47244000</v>
      </c>
      <c r="F15" s="26" t="n">
        <v>781756000</v>
      </c>
      <c r="G15" s="30" t="n">
        <f>IF(F15=0,"-",(F15/D15)*100)</f>
        <v>99.0121030047267</v>
      </c>
      <c r="H15" s="26" t="n">
        <v>61597711</v>
      </c>
      <c r="I15" s="26" t="n">
        <v>687889908</v>
      </c>
      <c r="J15" s="37" t="n">
        <f>IF(F15=0,"-",(I15/F15)*100)</f>
        <v>87.9929169715359</v>
      </c>
      <c r="K15" s="8"/>
      <c r="L15" s="3"/>
    </row>
    <row r="16" ht="28.5" customHeight="true">
      <c r="A16" s="3"/>
      <c r="B16" s="9"/>
      <c r="C16" s="17" t="s">
        <v>13</v>
      </c>
      <c r="D16" s="22" t="n">
        <v>10424821000</v>
      </c>
      <c r="E16" s="26" t="n">
        <v>419092000</v>
      </c>
      <c r="F16" s="26" t="n">
        <v>10424821000</v>
      </c>
      <c r="G16" s="30" t="n">
        <f>IF(F16=0,"-",(F16/D16)*100)</f>
        <v>100</v>
      </c>
      <c r="H16" s="26" t="n">
        <v>610243083</v>
      </c>
      <c r="I16" s="26" t="n">
        <v>9823928784</v>
      </c>
      <c r="J16" s="37" t="n">
        <f>IF(F16=0,"-",(I16/F16)*100)</f>
        <v>94.2359469193764</v>
      </c>
      <c r="K16" s="40"/>
      <c r="L16" s="3"/>
    </row>
    <row r="17" ht="21.9" customHeight="true">
      <c r="A17" s="3"/>
      <c r="B17" s="9"/>
      <c r="C17" s="17" t="s">
        <v>14</v>
      </c>
      <c r="D17" s="22" t="n">
        <v>49041871161</v>
      </c>
      <c r="E17" s="26" t="n">
        <v>783788161</v>
      </c>
      <c r="F17" s="26" t="n">
        <v>49041871161</v>
      </c>
      <c r="G17" s="30" t="n">
        <f>IF(F17=0,"-",(F17/D17)*100)</f>
        <v>100</v>
      </c>
      <c r="H17" s="26" t="n">
        <v>1110319766</v>
      </c>
      <c r="I17" s="26" t="n">
        <v>48752387346</v>
      </c>
      <c r="J17" s="37" t="n">
        <f>IF(F17=0,"-",(I17/F17)*100)</f>
        <v>99.4097211053599</v>
      </c>
      <c r="K17" s="8"/>
      <c r="L17" s="3"/>
    </row>
    <row r="18" ht="21.9" customHeight="true">
      <c r="A18" s="3"/>
      <c r="B18" s="9"/>
      <c r="C18" s="17" t="s">
        <v>15</v>
      </c>
      <c r="D18" s="22" t="n">
        <v>4215923964</v>
      </c>
      <c r="E18" s="26" t="n">
        <v>863776507</v>
      </c>
      <c r="F18" s="26" t="n">
        <v>4215790452</v>
      </c>
      <c r="G18" s="30" t="n">
        <f>IF(F18=0,"-",(F18/D18)*100)</f>
        <v>99.9968331497166</v>
      </c>
      <c r="H18" s="26" t="n">
        <v>495055276</v>
      </c>
      <c r="I18" s="26" t="n">
        <v>2044748611</v>
      </c>
      <c r="J18" s="37" t="n">
        <f>IF(F18=0,"-",(I18/F18)*100)</f>
        <v>48.5021405660701</v>
      </c>
      <c r="K18" s="8"/>
      <c r="L18" s="3"/>
    </row>
    <row r="19" ht="21.9" customHeight="true">
      <c r="A19" s="3"/>
      <c r="B19" s="9"/>
      <c r="C19" s="17" t="s">
        <v>16</v>
      </c>
      <c r="D19" s="22" t="n">
        <v>3953164000</v>
      </c>
      <c r="E19" s="26" t="n">
        <v>732416000</v>
      </c>
      <c r="F19" s="26" t="n">
        <v>3953164000</v>
      </c>
      <c r="G19" s="30" t="n">
        <f>IF(F19=0,"-",(F19/D19)*100)</f>
        <v>100</v>
      </c>
      <c r="H19" s="26" t="n">
        <v>761474121</v>
      </c>
      <c r="I19" s="26" t="n">
        <v>2501987389</v>
      </c>
      <c r="J19" s="37" t="n">
        <f>IF(F19=0,"-",(I19/F19)*100)</f>
        <v>63.2907561892196</v>
      </c>
      <c r="K19" s="8"/>
      <c r="L19" s="3"/>
    </row>
    <row r="20" ht="21.9" customHeight="true">
      <c r="A20" s="3"/>
      <c r="B20" s="9"/>
      <c r="C20" s="17" t="s">
        <v>17</v>
      </c>
      <c r="D20" s="22" t="n">
        <v>2562401366</v>
      </c>
      <c r="E20" s="26" t="n">
        <v>127329000</v>
      </c>
      <c r="F20" s="26" t="n">
        <v>2561401366</v>
      </c>
      <c r="G20" s="30" t="n">
        <f>IF(F20=0,"-",(F20/D20)*100)</f>
        <v>99.9609741075981</v>
      </c>
      <c r="H20" s="26" t="n">
        <v>378250032</v>
      </c>
      <c r="I20" s="26" t="n">
        <v>1643549707</v>
      </c>
      <c r="J20" s="37" t="n">
        <f>IF(F20=0,"-",(I20/F20)*100)</f>
        <v>64.1660353904879</v>
      </c>
      <c r="K20" s="8"/>
      <c r="L20" s="3"/>
    </row>
    <row r="21" ht="21.9" customHeight="true">
      <c r="A21" s="3"/>
      <c r="B21" s="9"/>
      <c r="C21" s="17" t="s">
        <v>18</v>
      </c>
      <c r="D21" s="22" t="n">
        <v>11457391000</v>
      </c>
      <c r="E21" s="26" t="n">
        <v>1393773500</v>
      </c>
      <c r="F21" s="26" t="n">
        <v>11457180814</v>
      </c>
      <c r="G21" s="30" t="n">
        <f>IF(F21=0,"-",(F21/D21)*100)</f>
        <v>99.9981654985851</v>
      </c>
      <c r="H21" s="26" t="n">
        <v>1709899928</v>
      </c>
      <c r="I21" s="26" t="n">
        <v>8995344195</v>
      </c>
      <c r="J21" s="37" t="n">
        <f>IF(F21=0,"-",(I21/F21)*100)</f>
        <v>78.5127191499694</v>
      </c>
      <c r="K21" s="8"/>
      <c r="L21" s="3"/>
    </row>
    <row r="22" ht="21.9" customHeight="true">
      <c r="A22" s="3"/>
      <c r="B22" s="9"/>
      <c r="C22" s="18" t="s">
        <v>19</v>
      </c>
      <c r="D22" s="22" t="n">
        <v>1993240089</v>
      </c>
      <c r="E22" s="26" t="n">
        <v>400504800</v>
      </c>
      <c r="F22" s="26" t="n">
        <v>1993240089</v>
      </c>
      <c r="G22" s="30" t="n">
        <f>IF(F22=0,"-",(F22/D22)*100)</f>
        <v>100</v>
      </c>
      <c r="H22" s="26" t="n">
        <v>353677309</v>
      </c>
      <c r="I22" s="26" t="n">
        <v>1519142381</v>
      </c>
      <c r="J22" s="37" t="n">
        <f>IF(F22=0,"-",(I22/F22)*100)</f>
        <v>76.2147214168338</v>
      </c>
      <c r="K22" s="8"/>
      <c r="L22" s="3"/>
    </row>
    <row r="23" ht="21.9" customHeight="true">
      <c r="A23" s="3"/>
      <c r="B23" s="9"/>
      <c r="C23" s="17" t="s">
        <v>20</v>
      </c>
      <c r="D23" s="22" t="n">
        <v>857509000</v>
      </c>
      <c r="E23" s="26" t="n">
        <v>72058000</v>
      </c>
      <c r="F23" s="26" t="n">
        <v>857509000</v>
      </c>
      <c r="G23" s="30" t="n">
        <f>IF(F23=0,"-",(F23/D23)*100)</f>
        <v>100</v>
      </c>
      <c r="H23" s="26" t="n">
        <v>318619125</v>
      </c>
      <c r="I23" s="26" t="n">
        <v>824796301</v>
      </c>
      <c r="J23" s="37" t="n">
        <f>IF(F23=0,"-",(I23/F23)*100)</f>
        <v>96.1851480276009</v>
      </c>
      <c r="K23" s="8"/>
      <c r="L23" s="3"/>
    </row>
    <row r="24" ht="21.9" customHeight="true">
      <c r="A24" s="3"/>
      <c r="B24" s="9"/>
      <c r="C24" s="17" t="s">
        <v>21</v>
      </c>
      <c r="D24" s="22" t="n">
        <v>1758672000</v>
      </c>
      <c r="E24" s="26" t="n">
        <v>12958000</v>
      </c>
      <c r="F24" s="26" t="n">
        <v>1758672000</v>
      </c>
      <c r="G24" s="30" t="n">
        <f>IF(F24=0,"-",(F24/D24)*100)</f>
        <v>100</v>
      </c>
      <c r="H24" s="26" t="n">
        <v>37925748</v>
      </c>
      <c r="I24" s="26" t="n">
        <v>1715768926</v>
      </c>
      <c r="J24" s="37" t="n">
        <f>IF(F24=0,"-",(I24/F24)*100)</f>
        <v>97.5604846156645</v>
      </c>
      <c r="K24" s="8"/>
      <c r="L24" s="3"/>
    </row>
    <row r="25" ht="21.9" customHeight="true">
      <c r="A25" s="3"/>
      <c r="B25" s="9"/>
      <c r="C25" s="17" t="s">
        <v>22</v>
      </c>
      <c r="D25" s="22" t="n">
        <v>14278479377</v>
      </c>
      <c r="E25" s="26" t="n">
        <v>1231235611</v>
      </c>
      <c r="F25" s="26" t="n">
        <v>14278477377</v>
      </c>
      <c r="G25" s="30" t="n">
        <f>IF(F25=0,"-",(F25/D25)*100)</f>
        <v>99.9999859929062</v>
      </c>
      <c r="H25" s="26" t="n">
        <v>1629378908</v>
      </c>
      <c r="I25" s="26" t="n">
        <v>12979896474</v>
      </c>
      <c r="J25" s="37" t="n">
        <f>IF(F25=0,"-",(I25/F25)*100)</f>
        <v>90.9053264664496</v>
      </c>
      <c r="K25" s="8"/>
      <c r="L25" s="3"/>
    </row>
    <row r="26" ht="21.9" customHeight="true">
      <c r="A26" s="3"/>
      <c r="B26" s="9"/>
      <c r="C26" s="17" t="s">
        <v>23</v>
      </c>
      <c r="D26" s="22" t="n">
        <v>25754000</v>
      </c>
      <c r="E26" s="26" t="n">
        <v>1635000</v>
      </c>
      <c r="F26" s="26" t="n">
        <v>25754000</v>
      </c>
      <c r="G26" s="30" t="n">
        <f>IF(F26=0,"-",(F26/D26)*100)</f>
        <v>100</v>
      </c>
      <c r="H26" s="26" t="n">
        <v>5993992</v>
      </c>
      <c r="I26" s="26" t="n">
        <v>24320971</v>
      </c>
      <c r="J26" s="37" t="n">
        <f>IF(F26=0,"-",(I26/F26)*100)</f>
        <v>94.4357031917372</v>
      </c>
      <c r="K26" s="8"/>
      <c r="L26" s="3"/>
    </row>
    <row r="27" ht="21.9" customHeight="true">
      <c r="A27" s="3"/>
      <c r="B27" s="9"/>
      <c r="C27" s="17" t="s">
        <v>24</v>
      </c>
      <c r="D27" s="22" t="n">
        <v>4308594000</v>
      </c>
      <c r="E27" s="26" t="n">
        <v>325455424</v>
      </c>
      <c r="F27" s="26" t="n">
        <v>4308594000</v>
      </c>
      <c r="G27" s="30" t="n">
        <f>IF(F27=0,"-",(F27/D27)*100)</f>
        <v>100</v>
      </c>
      <c r="H27" s="26" t="n">
        <v>380917726</v>
      </c>
      <c r="I27" s="26" t="n">
        <v>4084424615</v>
      </c>
      <c r="J27" s="37" t="n">
        <f>IF(F27=0,"-",(I27/F27)*100)</f>
        <v>94.7971569147615</v>
      </c>
      <c r="K27" s="8"/>
      <c r="L27" s="3"/>
    </row>
    <row r="28" ht="21.9" customHeight="true">
      <c r="A28" s="3"/>
      <c r="B28" s="9"/>
      <c r="C28" s="17" t="s">
        <v>25</v>
      </c>
      <c r="D28" s="22" t="n">
        <v>998308000</v>
      </c>
      <c r="E28" s="26" t="n">
        <v>209660000</v>
      </c>
      <c r="F28" s="26" t="n">
        <v>998308000</v>
      </c>
      <c r="G28" s="30" t="n">
        <f>IF(F28=0,"-",(F28/D28)*100)</f>
        <v>100</v>
      </c>
      <c r="H28" s="26" t="n">
        <v>111256041</v>
      </c>
      <c r="I28" s="26" t="n">
        <v>661793183</v>
      </c>
      <c r="J28" s="37" t="n">
        <f>IF(F28=0,"-",(I28/F28)*100)</f>
        <v>66.2914834900652</v>
      </c>
      <c r="K28" s="8"/>
      <c r="L28" s="3"/>
    </row>
    <row r="29" ht="21.9" customHeight="true">
      <c r="A29" s="3"/>
      <c r="B29" s="9"/>
      <c r="C29" s="17" t="s">
        <v>26</v>
      </c>
      <c r="D29" s="22" t="n">
        <v>8429904212</v>
      </c>
      <c r="E29" s="26" t="n">
        <v>1494745212</v>
      </c>
      <c r="F29" s="26" t="n">
        <v>8428692212</v>
      </c>
      <c r="G29" s="30" t="n">
        <f>IF(F29=0,"-",(F29/D29)*100)</f>
        <v>99.985622612434</v>
      </c>
      <c r="H29" s="26" t="n">
        <v>1407775945</v>
      </c>
      <c r="I29" s="26" t="n">
        <v>7150946462</v>
      </c>
      <c r="J29" s="37" t="n">
        <f>IF(F29=0,"-",(I29/F29)*100)</f>
        <v>84.8405218999353</v>
      </c>
      <c r="K29" s="8"/>
      <c r="L29" s="3"/>
    </row>
    <row r="30" ht="21.9" customHeight="true">
      <c r="A30" s="3"/>
      <c r="B30" s="9"/>
      <c r="C30" s="18" t="s">
        <v>27</v>
      </c>
      <c r="D30" s="22" t="n">
        <v>3091309000</v>
      </c>
      <c r="E30" s="26" t="n">
        <v>70689000</v>
      </c>
      <c r="F30" s="26" t="n">
        <v>3091309000</v>
      </c>
      <c r="G30" s="30" t="n">
        <f>IF(F30=0,"-",(F30/D30)*100)</f>
        <v>100</v>
      </c>
      <c r="H30" s="26" t="n">
        <v>49237823</v>
      </c>
      <c r="I30" s="26" t="n">
        <v>2410819422</v>
      </c>
      <c r="J30" s="37" t="n">
        <f>IF(F30=0,"-",(I30/F30)*100)</f>
        <v>77.9870088043609</v>
      </c>
      <c r="K30" s="8"/>
      <c r="L30" s="3"/>
    </row>
    <row r="31" ht="21.9" customHeight="true">
      <c r="A31" s="3"/>
      <c r="B31" s="9"/>
      <c r="C31" s="17" t="s">
        <v>28</v>
      </c>
      <c r="D31" s="22" t="n">
        <v>650000000</v>
      </c>
      <c r="E31" s="26" t="n">
        <v>110000000</v>
      </c>
      <c r="F31" s="26" t="n">
        <v>650000000</v>
      </c>
      <c r="G31" s="30" t="n">
        <f>IF(F31=0,"-",(F31/D31)*100)</f>
        <v>100</v>
      </c>
      <c r="H31" s="26" t="n">
        <v>125666626</v>
      </c>
      <c r="I31" s="26" t="n">
        <v>540904755</v>
      </c>
      <c r="J31" s="37" t="n">
        <f>IF(F31=0,"-",(I31/F31)*100)</f>
        <v>83.2161161538462</v>
      </c>
      <c r="K31" s="8"/>
      <c r="L31" s="3"/>
    </row>
    <row r="32" ht="21.9" customHeight="true">
      <c r="A32" s="3"/>
      <c r="B32" s="9"/>
      <c r="C32" s="17" t="s">
        <v>29</v>
      </c>
      <c r="D32" s="22" t="n">
        <v>1594000000</v>
      </c>
      <c r="E32" s="26" t="n">
        <v>209702000</v>
      </c>
      <c r="F32" s="26" t="n">
        <v>1315298500</v>
      </c>
      <c r="G32" s="30" t="n">
        <f>IF(F32=0,"-",(F32/D32)*100)</f>
        <v>82.5155897114178</v>
      </c>
      <c r="H32" s="26" t="n">
        <v>190205214</v>
      </c>
      <c r="I32" s="26" t="n">
        <v>508357357</v>
      </c>
      <c r="J32" s="37" t="n">
        <f>IF(F32=0,"-",(I32/F32)*100)</f>
        <v>38.6495808365934</v>
      </c>
      <c r="K32" s="8"/>
      <c r="L32" s="3"/>
    </row>
    <row r="33" ht="21.9" customHeight="true">
      <c r="A33" s="3"/>
      <c r="B33" s="9"/>
      <c r="C33" s="17" t="s">
        <v>30</v>
      </c>
      <c r="D33" s="22" t="n">
        <v>4221115</v>
      </c>
      <c r="E33" s="27" t="n">
        <v>0</v>
      </c>
      <c r="F33" s="27" t="n">
        <v>0</v>
      </c>
      <c r="G33" s="30" t="str">
        <f>IF(F33=0,"-",(F33/D33)*100)</f>
        <v>-</v>
      </c>
      <c r="H33" s="27" t="n">
        <v>0</v>
      </c>
      <c r="I33" s="27" t="n">
        <v>0</v>
      </c>
      <c r="J33" s="37" t="str">
        <f>IF(F33=0,"-",(I33/F33)*100)</f>
        <v>-</v>
      </c>
      <c r="K33" s="8"/>
      <c r="L33" s="3"/>
    </row>
    <row r="34" ht="2.1" customHeight="tru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20.1" customHeight="true">
      <c r="A35" s="3"/>
      <c r="B35" s="10" t="s">
        <v>5</v>
      </c>
      <c r="C35" s="19"/>
      <c r="D35" s="3"/>
      <c r="E35" s="11" t="s">
        <v>36</v>
      </c>
      <c r="F35" s="3"/>
      <c r="G35" s="31" t="s">
        <v>39</v>
      </c>
      <c r="H35" s="3"/>
      <c r="I35" s="10" t="s">
        <v>43</v>
      </c>
      <c r="J35" s="3"/>
      <c r="K35" s="3"/>
      <c r="L35" s="3"/>
    </row>
    <row r="36" ht="20.1" customHeight="true">
      <c r="A36" s="3"/>
      <c r="B36" s="3"/>
      <c r="C36" s="3"/>
      <c r="D36" s="3"/>
      <c r="E36" s="3"/>
      <c r="F36" s="3"/>
      <c r="G36" s="31" t="s">
        <v>40</v>
      </c>
      <c r="H36" s="3"/>
      <c r="I36" s="3"/>
      <c r="J36" s="3"/>
      <c r="K36" s="3"/>
      <c r="L36" s="3"/>
    </row>
    <row r="37" ht="5.1" customHeight="tru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20.1" customHeight="true">
      <c r="A38" s="3"/>
      <c r="B38" s="11" t="s">
        <v>6</v>
      </c>
      <c r="C38" s="19"/>
      <c r="D38" s="19"/>
      <c r="E38" s="19"/>
      <c r="F38" s="19"/>
      <c r="G38" s="19"/>
      <c r="H38" s="19"/>
      <c r="I38" s="19"/>
      <c r="J38" s="19"/>
      <c r="K38" s="19"/>
      <c r="L38" s="3"/>
    </row>
    <row r="39" ht="20.1" customHeight="true">
      <c r="A39" s="3"/>
      <c r="B39" s="12" t="s">
        <v>7</v>
      </c>
      <c r="C39" s="19"/>
      <c r="D39" s="19"/>
      <c r="E39" s="19"/>
      <c r="F39" s="19"/>
      <c r="G39" s="32"/>
      <c r="H39" s="19"/>
      <c r="I39" s="19"/>
      <c r="J39" s="19"/>
      <c r="K39" s="41" t="s">
        <v>51</v>
      </c>
      <c r="L39" s="3"/>
    </row>
    <row r="40" ht="24.9" customHeight="tru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</sheetData>
  <mergeCells>
    <mergeCell ref="B10:C10"/>
    <mergeCell ref="B35:C35"/>
    <mergeCell ref="B38:K38"/>
    <mergeCell ref="J8:J9"/>
    <mergeCell ref="B2:C2"/>
    <mergeCell ref="B3:C3"/>
    <mergeCell ref="D3:F3"/>
    <mergeCell ref="B4:K4"/>
    <mergeCell ref="D6:J6"/>
    <mergeCell ref="K8:K9"/>
    <mergeCell ref="B8:C9"/>
    <mergeCell ref="D8:D9"/>
    <mergeCell ref="E8:F8"/>
    <mergeCell ref="G8:G9"/>
    <mergeCell ref="H8:I8"/>
  </mergeCells>
  <pageMargins bottom="0.75" footer="0.3" header="0.3" left="0.7" right="0.7" top="0.75"/>
  <pageSetup paperSize="9" orientation="portrait" fitToHeight="0" fitToWidth="0"/>
</worksheet>
</file>