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'表'!$A$1:$AP$41</definedName>
  </definedNames>
  <calcPr fullCalcOnLoad="1"/>
</workbook>
</file>

<file path=xl/sharedStrings.xml><?xml version="1.0" encoding="utf-8"?>
<sst xmlns="http://schemas.openxmlformats.org/spreadsheetml/2006/main" count="157" uniqueCount="78">
  <si>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</si>
  <si>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</si>
  <si>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</si>
  <si>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</si>
  <si>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</si>
  <si>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</si>
  <si>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</si>
  <si>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</si>
  <si>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</si>
  <si>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</si>
  <si>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</si>
  <si>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</si>
  <si>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</si>
  <si>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</si>
  <si>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</si>
  <si>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</si>
  <si>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</si>
  <si>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</si>
  <si>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</si>
  <si>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</si>
  <si>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</si>
  <si>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</si>
  <si>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</si>
  <si>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</si>
  <si>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</si>
  <si>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</si>
  <si>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</si>
  <si>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</si>
  <si>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</si>
  <si>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</si>
  <si>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中華民國109年度5月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</si>
  <si>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</si>
  <si>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</si>
  <si>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</si>
  <si>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</si>
  <si>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</si>
  <si>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</si>
  <si>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</si>
  <si>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</si>
  <si>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</si>
  <si>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</si>
  <si>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</si>
  <si>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</si>
  <si>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</si>
  <si>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</si>
  <si>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</si>
  <si>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</si>
  <si>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</si>
  <si>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</si>
  <si>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</si>
  <si>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</si>
  <si>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</si>
  <si>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</si>
  <si>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</si>
  <si>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</si>
  <si>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</si>
  <si>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</si>
  <si>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</si>
  <si>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</si>
  <si>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</si>
  <si>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</si>
  <si>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</si>
  <si>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</si>
  <si>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</si>
  <si>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</si>
  <si>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</si>
  <si>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</si>
  <si>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</si>
  <si>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</si>
  <si>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</si>
  <si>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</si>
  <si>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</si>
  <si>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</si>
  <si>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</si>
  <si>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</si>
  <si>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</si>
  <si>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</si>
  <si>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中華民國109年6月22日編製</t>
  </si>
</sst>
</file>

<file path=xl/styles.xml><?xml version="1.0" encoding="utf-8"?>
<styleSheet xmlns="http://schemas.openxmlformats.org/spreadsheetml/2006/main">
  <numFmts count="5">
    <numFmt numFmtId="188" formatCode="_-* #,##0_-;\-* #,##0_-;_-* &quot;－&quot;_-;_-@_-"/>
    <numFmt numFmtId="189" formatCode="0_);[Red]\(0\)"/>
    <numFmt numFmtId="190" formatCode="_-* #,##0_-;\-* #,##0_-;_-* &quot; －&quot;_-;_-@_-"/>
    <numFmt numFmtId="191" formatCode="_(* #,##0_);_(* \(#,##0\);_(* &quot;-&quot;_);_(@_)"/>
    <numFmt numFmtId="192" formatCode="#,##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188" fontId="4" fillId="0" borderId="1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/>
    </xf>
    <xf numFmtId="0" fontId="4" fillId="0" borderId="0" xfId="20" applyFont="1"/>
    <xf numFmtId="0" fontId="4" fillId="0" borderId="0" xfId="20" applyFont="1" applyAlignment="1">
      <alignment horizontal="left"/>
    </xf>
    <xf numFmtId="0" fontId="4" fillId="0" borderId="4" xfId="20" applyFont="1" applyBorder="1"/>
    <xf numFmtId="0" fontId="4" fillId="0" borderId="5" xfId="20" applyFont="1" applyBorder="1"/>
    <xf numFmtId="188" fontId="4" fillId="0" borderId="2" xfId="20" applyNumberFormat="1" applyFont="1" applyBorder="1" applyAlignment="1">
      <alignment horizontal="center" vertical="center"/>
    </xf>
    <xf numFmtId="188" fontId="4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88" fontId="6" fillId="0" borderId="0" xfId="20" applyNumberFormat="1" applyFont="1"/>
    <xf numFmtId="188" fontId="3" fillId="0" borderId="0" xfId="20" applyNumberFormat="1" applyFont="1" applyAlignment="1">
      <alignment horizontal="center" vertical="center"/>
    </xf>
    <xf numFmtId="49" fontId="4" fillId="0" borderId="5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/>
    </xf>
    <xf numFmtId="189" fontId="4" fillId="0" borderId="4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vertical="center"/>
    </xf>
    <xf numFmtId="0" fontId="4" fillId="0" borderId="4" xfId="20" applyFont="1" applyBorder="1" applyAlignment="1">
      <alignment horizontal="center" vertical="center"/>
    </xf>
    <xf numFmtId="189" fontId="4" fillId="0" borderId="7" xfId="20" applyNumberFormat="1" applyFont="1" applyBorder="1" applyAlignment="1">
      <alignment vertical="center"/>
    </xf>
    <xf numFmtId="188" fontId="4" fillId="0" borderId="0" xfId="20" applyNumberFormat="1" applyFont="1" applyAlignment="1">
      <alignment horizontal="right" vertical="center"/>
    </xf>
    <xf numFmtId="0" fontId="0" fillId="0" borderId="0" xfId="21" applyFont="1"/>
    <xf numFmtId="190" fontId="4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1" fontId="4" fillId="0" borderId="8" xfId="20" applyNumberFormat="1" applyFont="1" applyBorder="1" applyAlignment="1">
      <alignment horizontal="right" vertical="center"/>
    </xf>
    <xf numFmtId="191" fontId="4" fillId="0" borderId="9" xfId="20" applyNumberFormat="1" applyFont="1" applyBorder="1" applyAlignment="1">
      <alignment horizontal="right" vertical="center"/>
    </xf>
    <xf numFmtId="191" fontId="4" fillId="0" borderId="10" xfId="20" applyNumberFormat="1" applyFont="1" applyBorder="1" applyAlignment="1">
      <alignment horizontal="right" vertical="center"/>
    </xf>
    <xf numFmtId="188" fontId="4" fillId="0" borderId="5" xfId="20" applyNumberFormat="1" applyFont="1" applyBorder="1" applyAlignment="1">
      <alignment horizontal="left" vertical="center"/>
    </xf>
    <xf numFmtId="190" fontId="4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center" vertical="center" wrapText="1"/>
    </xf>
    <xf numFmtId="189" fontId="4" fillId="0" borderId="0" xfId="20" applyNumberFormat="1" applyFont="1" applyAlignment="1">
      <alignment vertical="center" wrapText="1"/>
    </xf>
    <xf numFmtId="188" fontId="3" fillId="0" borderId="5" xfId="20" applyNumberFormat="1" applyFont="1" applyBorder="1" applyAlignment="1">
      <alignment horizontal="left" vertical="center"/>
    </xf>
    <xf numFmtId="190" fontId="4" fillId="0" borderId="3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189" fontId="4" fillId="0" borderId="10" xfId="20" applyNumberFormat="1" applyFont="1" applyBorder="1" applyAlignment="1">
      <alignment vertical="center"/>
    </xf>
    <xf numFmtId="49" fontId="3" fillId="0" borderId="5" xfId="20" applyNumberFormat="1" applyFont="1" applyBorder="1" applyAlignment="1">
      <alignment horizontal="left" vertical="center"/>
    </xf>
    <xf numFmtId="0" fontId="4" fillId="0" borderId="12" xfId="20" applyFont="1" applyBorder="1" applyAlignment="1">
      <alignment horizontal="center" vertical="center"/>
    </xf>
    <xf numFmtId="49" fontId="8" fillId="0" borderId="5" xfId="20" applyNumberFormat="1" applyFont="1" applyBorder="1" applyAlignment="1">
      <alignment horizontal="right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188" fontId="7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wrapText="1"/>
    </xf>
    <xf numFmtId="0" fontId="4" fillId="0" borderId="11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190" fontId="4" fillId="0" borderId="2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190" fontId="4" fillId="0" borderId="0" xfId="20" applyNumberFormat="1" applyFont="1"/>
    <xf numFmtId="49" fontId="8" fillId="0" borderId="7" xfId="20" applyNumberFormat="1" applyFont="1" applyBorder="1" applyAlignment="1">
      <alignment horizontal="right"/>
    </xf>
    <xf numFmtId="0" fontId="4" fillId="0" borderId="3" xfId="20" applyFont="1" applyBorder="1" applyAlignment="1">
      <alignment horizontal="center" vertical="center"/>
    </xf>
    <xf numFmtId="192" fontId="4" fillId="0" borderId="9" xfId="20" applyNumberFormat="1" applyFont="1" applyBorder="1" applyAlignment="1">
      <alignment horizontal="right" vertical="center"/>
    </xf>
    <xf numFmtId="188" fontId="4" fillId="0" borderId="15" xfId="20" applyNumberFormat="1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/>
    </xf>
    <xf numFmtId="188" fontId="4" fillId="0" borderId="8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right" vertical="center"/>
    </xf>
    <xf numFmtId="191" fontId="4" fillId="0" borderId="11" xfId="20" applyNumberFormat="1" applyFont="1" applyBorder="1" applyAlignment="1">
      <alignment horizontal="right" vertical="center"/>
    </xf>
    <xf numFmtId="191" fontId="4" fillId="0" borderId="13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190" fontId="4" fillId="0" borderId="0" xfId="20" applyNumberFormat="1" applyFont="1" applyAlignment="1">
      <alignment vertical="center"/>
    </xf>
    <xf numFmtId="0" fontId="4" fillId="0" borderId="1" xfId="20" applyFont="1" applyBorder="1" applyAlignment="1">
      <alignment horizontal="center"/>
    </xf>
    <xf numFmtId="49" fontId="4" fillId="0" borderId="5" xfId="20" applyNumberFormat="1" applyFont="1" applyBorder="1" applyAlignment="1">
      <alignment horizontal="center" vertical="center"/>
    </xf>
    <xf numFmtId="191" fontId="4" fillId="0" borderId="2" xfId="20" applyNumberFormat="1" applyFont="1" applyBorder="1" applyAlignment="1">
      <alignment horizontal="center"/>
    </xf>
    <xf numFmtId="191" fontId="4" fillId="0" borderId="0" xfId="20" applyNumberFormat="1" applyFont="1"/>
    <xf numFmtId="191" fontId="4" fillId="0" borderId="0" xfId="20" applyNumberFormat="1" applyFont="1" applyAlignment="1">
      <alignment horizontal="left"/>
    </xf>
    <xf numFmtId="191" fontId="4" fillId="0" borderId="4" xfId="20" applyNumberFormat="1" applyFont="1" applyBorder="1"/>
    <xf numFmtId="191" fontId="4" fillId="0" borderId="5" xfId="20" applyNumberFormat="1" applyFont="1" applyBorder="1"/>
    <xf numFmtId="191" fontId="4" fillId="0" borderId="0" xfId="20" applyNumberFormat="1" applyFont="1" applyAlignment="1">
      <alignment vertical="center"/>
    </xf>
    <xf numFmtId="191" fontId="4" fillId="0" borderId="5" xfId="20" applyNumberFormat="1" applyFont="1" applyBorder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1" fontId="4" fillId="0" borderId="2" xfId="20" applyNumberFormat="1" applyFont="1" applyBorder="1" applyAlignment="1">
      <alignment horizontal="right" vertical="center"/>
    </xf>
    <xf numFmtId="191" fontId="4" fillId="0" borderId="0" xfId="20" applyNumberFormat="1" applyFont="1" applyAlignment="1">
      <alignment horizontal="right" vertical="center"/>
    </xf>
    <xf numFmtId="191" fontId="4" fillId="0" borderId="5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vertical="center"/>
    </xf>
    <xf numFmtId="188" fontId="4" fillId="0" borderId="1" xfId="20" applyNumberFormat="1" applyFont="1" applyBorder="1" applyAlignment="1">
      <alignment vertical="center"/>
    </xf>
    <xf numFmtId="188" fontId="5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91" fontId="4" fillId="0" borderId="0" xfId="20" applyNumberFormat="1" applyFont="1" applyAlignment="1">
      <alignment horizontal="center"/>
    </xf>
    <xf numFmtId="0" fontId="4" fillId="0" borderId="1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15" xfId="22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4" fillId="0" borderId="8" xfId="22" applyFont="1" applyBorder="1" applyAlignment="1">
      <alignment horizontal="center" vertical="center" wrapText="1"/>
    </xf>
    <xf numFmtId="0" fontId="4" fillId="0" borderId="10" xfId="22" applyFont="1" applyBorder="1" applyAlignment="1">
      <alignment horizontal="center" vertical="center" wrapText="1"/>
    </xf>
    <xf numFmtId="49" fontId="8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/>
    </xf>
    <xf numFmtId="188" fontId="4" fillId="0" borderId="4" xfId="20" applyNumberFormat="1" applyFont="1" applyBorder="1" applyAlignment="1">
      <alignment horizontal="center" vertical="center"/>
    </xf>
    <xf numFmtId="188" fontId="4" fillId="0" borderId="9" xfId="20" applyNumberFormat="1" applyFont="1" applyBorder="1" applyAlignment="1">
      <alignment horizontal="center" vertical="center"/>
    </xf>
    <xf numFmtId="49" fontId="8" fillId="0" borderId="7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left" vertical="center"/>
    </xf>
    <xf numFmtId="49" fontId="4" fillId="0" borderId="15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188" fontId="4" fillId="0" borderId="3" xfId="20" applyNumberFormat="1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2" xfId="22" applyFont="1" applyBorder="1" applyAlignment="1">
      <alignment horizontal="center" vertical="center"/>
    </xf>
    <xf numFmtId="0" fontId="4" fillId="0" borderId="13" xfId="22" applyFont="1" applyBorder="1" applyAlignment="1">
      <alignment horizontal="center" vertical="center"/>
    </xf>
    <xf numFmtId="0" fontId="0" fillId="0" borderId="0" xfId="21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TA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tabSelected="1" zoomScale="80" zoomScaleNormal="80" workbookViewId="0" topLeftCell="Z1">
      <selection activeCell="AI38" sqref="AI38"/>
    </sheetView>
  </sheetViews>
  <sheetFormatPr defaultColWidth="9.57421875" defaultRowHeight="15"/>
  <cols>
    <col min="1" max="1" width="11.8515625" style="0" customWidth="1"/>
    <col min="2" max="2" width="9.28125" style="0" customWidth="1"/>
    <col min="3" max="3" width="23.421875" style="0" customWidth="1"/>
    <col min="4" max="4" width="22.00390625" style="0" customWidth="1"/>
    <col min="5" max="5" width="18.00390625" style="0" customWidth="1"/>
    <col min="6" max="6" width="19.421875" style="0" customWidth="1"/>
    <col min="7" max="7" width="12.28125" style="0" customWidth="1"/>
    <col min="8" max="8" width="19.140625" style="0" customWidth="1"/>
    <col min="9" max="10" width="16.28125" style="0" customWidth="1"/>
    <col min="11" max="11" width="14.8515625" style="0" customWidth="1"/>
    <col min="12" max="12" width="17.7109375" style="0" customWidth="1"/>
    <col min="13" max="13" width="22.00390625" style="0" customWidth="1"/>
    <col min="14" max="14" width="19.8515625" style="0" customWidth="1"/>
    <col min="15" max="15" width="11.8515625" style="0" customWidth="1"/>
    <col min="16" max="16" width="12.57421875" style="0" customWidth="1"/>
    <col min="17" max="17" width="24.00390625" style="0" customWidth="1"/>
    <col min="18" max="18" width="23.8515625" style="0" customWidth="1"/>
    <col min="19" max="19" width="20.8515625" style="0" customWidth="1"/>
    <col min="20" max="20" width="22.140625" style="0" customWidth="1"/>
    <col min="21" max="21" width="21.421875" style="0" customWidth="1"/>
    <col min="22" max="22" width="20.8515625" style="0" customWidth="1"/>
    <col min="23" max="23" width="21.421875" style="0" customWidth="1"/>
    <col min="24" max="25" width="20.8515625" style="0" customWidth="1"/>
    <col min="26" max="26" width="24.140625" style="0" customWidth="1"/>
    <col min="27" max="27" width="11.8515625" style="0" customWidth="1"/>
    <col min="28" max="28" width="9.28125" style="0" customWidth="1"/>
    <col min="29" max="29" width="17.57421875" style="0" customWidth="1"/>
    <col min="30" max="30" width="16.00390625" style="0" customWidth="1"/>
    <col min="31" max="31" width="18.140625" style="0" customWidth="1"/>
    <col min="32" max="42" width="16.00390625" style="0" customWidth="1"/>
  </cols>
  <sheetData>
    <row r="1" spans="1:42" ht="20.1" customHeight="1">
      <c r="A1" s="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7"/>
      <c r="L1" s="27"/>
      <c r="M1" s="4" t="s">
        <v>41</v>
      </c>
      <c r="N1" s="63" t="s">
        <v>45</v>
      </c>
      <c r="O1" s="71" t="s">
        <v>49</v>
      </c>
      <c r="P1" s="9"/>
      <c r="Q1" s="17"/>
      <c r="R1" s="17"/>
      <c r="S1" s="17"/>
      <c r="T1" s="17"/>
      <c r="U1" s="17"/>
      <c r="V1" s="17"/>
      <c r="W1" s="17"/>
      <c r="X1" s="17"/>
      <c r="Y1" s="71" t="s">
        <v>41</v>
      </c>
      <c r="Z1" s="91" t="s">
        <v>45</v>
      </c>
      <c r="AA1" s="71" t="s">
        <v>49</v>
      </c>
      <c r="AB1" s="9"/>
      <c r="AC1" s="17"/>
      <c r="AD1" s="17"/>
      <c r="AE1" s="17"/>
      <c r="AF1" s="17"/>
      <c r="AG1" s="17"/>
      <c r="AH1" s="17"/>
      <c r="AI1" s="17"/>
      <c r="AJ1" s="17"/>
      <c r="AK1" s="104"/>
      <c r="AL1" s="105"/>
      <c r="AM1" s="106"/>
      <c r="AN1" s="71" t="s">
        <v>41</v>
      </c>
      <c r="AO1" s="59" t="s">
        <v>45</v>
      </c>
      <c r="AP1" s="111"/>
    </row>
    <row r="2" spans="1:42" ht="20.1" customHeight="1">
      <c r="A2" s="4" t="s">
        <v>1</v>
      </c>
      <c r="B2" s="18" t="s">
        <v>29</v>
      </c>
      <c r="C2" s="12"/>
      <c r="D2" s="33"/>
      <c r="E2" s="37"/>
      <c r="F2" s="37"/>
      <c r="G2" s="43"/>
      <c r="H2" s="45"/>
      <c r="I2" s="45"/>
      <c r="J2" s="45"/>
      <c r="K2" s="45"/>
      <c r="L2" s="56"/>
      <c r="M2" s="59" t="s">
        <v>42</v>
      </c>
      <c r="N2" s="64" t="s">
        <v>46</v>
      </c>
      <c r="O2" s="71" t="s">
        <v>1</v>
      </c>
      <c r="P2" s="18" t="s">
        <v>29</v>
      </c>
      <c r="Q2" s="12"/>
      <c r="R2" s="33"/>
      <c r="S2" s="37"/>
      <c r="T2" s="45"/>
      <c r="U2" s="45"/>
      <c r="V2" s="45"/>
      <c r="W2" s="45"/>
      <c r="X2" s="56"/>
      <c r="Y2" s="71" t="s">
        <v>59</v>
      </c>
      <c r="Z2" s="64" t="s">
        <v>46</v>
      </c>
      <c r="AA2" s="71" t="s">
        <v>1</v>
      </c>
      <c r="AB2" s="18" t="s">
        <v>29</v>
      </c>
      <c r="AC2" s="12"/>
      <c r="AD2" s="33"/>
      <c r="AE2" s="37"/>
      <c r="AF2" s="37"/>
      <c r="AG2" s="43"/>
      <c r="AH2" s="103"/>
      <c r="AI2" s="103"/>
      <c r="AJ2" s="103"/>
      <c r="AK2" s="103"/>
      <c r="AL2" s="103"/>
      <c r="AM2" s="107"/>
      <c r="AN2" s="71" t="s">
        <v>59</v>
      </c>
      <c r="AO2" s="109" t="s">
        <v>46</v>
      </c>
      <c r="AP2" s="112"/>
    </row>
    <row r="3" spans="1:42" ht="30" customHeight="1">
      <c r="A3" s="5" t="s">
        <v>2</v>
      </c>
      <c r="B3" s="19"/>
      <c r="C3" s="19"/>
      <c r="D3" s="19"/>
      <c r="E3" s="19"/>
      <c r="F3" s="19"/>
      <c r="G3" s="19"/>
      <c r="H3" s="19"/>
      <c r="I3" s="48"/>
      <c r="J3" s="48"/>
      <c r="K3" s="19"/>
      <c r="L3" s="19"/>
      <c r="M3" s="19"/>
      <c r="N3" s="48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2" t="s">
        <v>62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13"/>
    </row>
    <row r="4" spans="1:42" ht="20.1" customHeight="1">
      <c r="A4" s="6"/>
      <c r="B4" s="6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5" t="s">
        <v>47</v>
      </c>
      <c r="O4" s="72" t="s">
        <v>30</v>
      </c>
      <c r="P4" s="28"/>
      <c r="Q4" s="28"/>
      <c r="R4" s="28"/>
      <c r="S4" s="72"/>
      <c r="T4" s="28"/>
      <c r="U4" s="28"/>
      <c r="V4" s="28"/>
      <c r="W4" s="28"/>
      <c r="X4" s="28"/>
      <c r="Y4" s="28"/>
      <c r="Z4" s="65" t="s">
        <v>47</v>
      </c>
      <c r="AA4" s="27"/>
      <c r="AB4" s="72" t="s">
        <v>30</v>
      </c>
      <c r="AC4" s="28"/>
      <c r="AD4" s="28"/>
      <c r="AE4" s="28"/>
      <c r="AF4" s="28"/>
      <c r="AG4" s="15"/>
      <c r="AH4" s="15"/>
      <c r="AI4" s="15"/>
      <c r="AJ4" s="15"/>
      <c r="AK4" s="15"/>
      <c r="AL4" s="15"/>
      <c r="AM4" s="15"/>
      <c r="AN4" s="15"/>
      <c r="AO4" s="15" t="s">
        <v>47</v>
      </c>
      <c r="AP4" s="15"/>
    </row>
    <row r="5" spans="1:42" ht="20.1" customHeight="1">
      <c r="A5" s="7" t="s">
        <v>3</v>
      </c>
      <c r="B5" s="20"/>
      <c r="C5" s="29" t="s">
        <v>31</v>
      </c>
      <c r="D5" s="34" t="s">
        <v>32</v>
      </c>
      <c r="E5" s="38"/>
      <c r="F5" s="41" t="s">
        <v>34</v>
      </c>
      <c r="G5" s="44"/>
      <c r="H5" s="44"/>
      <c r="I5" s="44"/>
      <c r="J5" s="44"/>
      <c r="K5" s="44"/>
      <c r="L5" s="57"/>
      <c r="M5" s="60" t="s">
        <v>43</v>
      </c>
      <c r="N5" s="44"/>
      <c r="O5" s="57" t="s">
        <v>3</v>
      </c>
      <c r="P5" s="29"/>
      <c r="Q5" s="29" t="s">
        <v>43</v>
      </c>
      <c r="R5" s="29"/>
      <c r="S5" s="29"/>
      <c r="T5" s="29"/>
      <c r="U5" s="29"/>
      <c r="V5" s="29"/>
      <c r="W5" s="29"/>
      <c r="X5" s="29"/>
      <c r="Y5" s="29"/>
      <c r="Z5" s="60" t="s">
        <v>61</v>
      </c>
      <c r="AA5" s="93" t="s">
        <v>63</v>
      </c>
      <c r="AB5" s="93"/>
      <c r="AC5" s="29" t="s">
        <v>31</v>
      </c>
      <c r="AD5" s="97" t="s">
        <v>67</v>
      </c>
      <c r="AE5" s="97" t="s">
        <v>69</v>
      </c>
      <c r="AF5" s="99" t="s">
        <v>43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14" t="s">
        <v>61</v>
      </c>
    </row>
    <row r="6" spans="1:42" ht="20.1" customHeight="1">
      <c r="A6" s="7"/>
      <c r="B6" s="20"/>
      <c r="C6" s="29"/>
      <c r="D6" s="35" t="s">
        <v>31</v>
      </c>
      <c r="E6" s="39" t="s">
        <v>33</v>
      </c>
      <c r="F6" s="35" t="s">
        <v>31</v>
      </c>
      <c r="G6" s="29" t="s">
        <v>35</v>
      </c>
      <c r="H6" s="39" t="s">
        <v>36</v>
      </c>
      <c r="I6" s="39" t="s">
        <v>37</v>
      </c>
      <c r="J6" s="50" t="s">
        <v>38</v>
      </c>
      <c r="K6" s="39" t="s">
        <v>39</v>
      </c>
      <c r="L6" s="39" t="s">
        <v>40</v>
      </c>
      <c r="M6" s="41" t="s">
        <v>44</v>
      </c>
      <c r="N6" s="41" t="s">
        <v>48</v>
      </c>
      <c r="O6" s="57"/>
      <c r="P6" s="29"/>
      <c r="Q6" s="29" t="s">
        <v>51</v>
      </c>
      <c r="R6" s="81" t="s">
        <v>52</v>
      </c>
      <c r="S6" s="29" t="s">
        <v>53</v>
      </c>
      <c r="T6" s="29" t="s">
        <v>54</v>
      </c>
      <c r="U6" s="29" t="s">
        <v>55</v>
      </c>
      <c r="V6" s="39" t="s">
        <v>56</v>
      </c>
      <c r="W6" s="82" t="s">
        <v>57</v>
      </c>
      <c r="X6" s="82" t="s">
        <v>58</v>
      </c>
      <c r="Y6" s="84" t="s">
        <v>60</v>
      </c>
      <c r="Z6" s="60"/>
      <c r="AA6" s="94"/>
      <c r="AB6" s="94"/>
      <c r="AC6" s="29"/>
      <c r="AD6" s="97"/>
      <c r="AE6" s="97"/>
      <c r="AF6" s="100" t="s">
        <v>48</v>
      </c>
      <c r="AG6" s="102" t="s">
        <v>70</v>
      </c>
      <c r="AH6" s="102" t="s">
        <v>73</v>
      </c>
      <c r="AI6" s="102" t="s">
        <v>53</v>
      </c>
      <c r="AJ6" s="102" t="s">
        <v>74</v>
      </c>
      <c r="AK6" s="102" t="s">
        <v>75</v>
      </c>
      <c r="AL6" s="102" t="s">
        <v>56</v>
      </c>
      <c r="AM6" s="102" t="s">
        <v>57</v>
      </c>
      <c r="AN6" s="102" t="s">
        <v>58</v>
      </c>
      <c r="AO6" s="102" t="s">
        <v>60</v>
      </c>
      <c r="AP6" s="115"/>
    </row>
    <row r="7" spans="1:42" ht="20.1" customHeight="1">
      <c r="A7" s="7"/>
      <c r="B7" s="20"/>
      <c r="C7" s="29"/>
      <c r="D7" s="36"/>
      <c r="E7" s="39"/>
      <c r="F7" s="36"/>
      <c r="G7" s="29"/>
      <c r="H7" s="39"/>
      <c r="I7" s="39"/>
      <c r="J7" s="51"/>
      <c r="K7" s="39"/>
      <c r="L7" s="39"/>
      <c r="M7" s="61"/>
      <c r="N7" s="61"/>
      <c r="O7" s="57"/>
      <c r="P7" s="29"/>
      <c r="Q7" s="29"/>
      <c r="R7" s="39"/>
      <c r="S7" s="29"/>
      <c r="T7" s="29"/>
      <c r="U7" s="29"/>
      <c r="V7" s="39"/>
      <c r="W7" s="83"/>
      <c r="X7" s="83"/>
      <c r="Y7" s="85"/>
      <c r="Z7" s="60"/>
      <c r="AA7" s="94"/>
      <c r="AB7" s="94"/>
      <c r="AC7" s="29"/>
      <c r="AD7" s="97"/>
      <c r="AE7" s="97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15"/>
    </row>
    <row r="8" spans="1:42" ht="20.1" customHeight="1">
      <c r="A8" s="7"/>
      <c r="B8" s="20"/>
      <c r="C8" s="29"/>
      <c r="D8" s="25"/>
      <c r="E8" s="39"/>
      <c r="F8" s="42"/>
      <c r="G8" s="29"/>
      <c r="H8" s="39"/>
      <c r="I8" s="39"/>
      <c r="J8" s="52"/>
      <c r="K8" s="39"/>
      <c r="L8" s="39"/>
      <c r="M8" s="62"/>
      <c r="N8" s="62"/>
      <c r="O8" s="57"/>
      <c r="P8" s="29"/>
      <c r="Q8" s="80"/>
      <c r="R8" s="82"/>
      <c r="S8" s="80"/>
      <c r="T8" s="80"/>
      <c r="U8" s="80"/>
      <c r="V8" s="82"/>
      <c r="W8" s="83"/>
      <c r="X8" s="83"/>
      <c r="Y8" s="86"/>
      <c r="Z8" s="41"/>
      <c r="AA8" s="95"/>
      <c r="AB8" s="95"/>
      <c r="AC8" s="80"/>
      <c r="AD8" s="98"/>
      <c r="AE8" s="98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15"/>
    </row>
    <row r="9" spans="1:42" ht="20.1" customHeight="1">
      <c r="A9" s="8" t="s">
        <v>4</v>
      </c>
      <c r="B9" s="21"/>
      <c r="C9" s="30">
        <f>D9+F9+M9+Z9</f>
        <v>8731762158</v>
      </c>
      <c r="D9" s="30">
        <f>SUM(D10:D33)</f>
        <v>1666059368</v>
      </c>
      <c r="E9" s="30">
        <f>SUM(E10:E33)</f>
        <v>143892626</v>
      </c>
      <c r="F9" s="30">
        <f>SUM(F10:F33)</f>
        <v>938521772</v>
      </c>
      <c r="G9" s="30">
        <f>SUM(G10:G33)</f>
        <v>44484</v>
      </c>
      <c r="H9" s="30">
        <f>SUM(H10:H33)</f>
        <v>136930103</v>
      </c>
      <c r="I9" s="30">
        <f>SUM(I10:I33)</f>
        <v>8162460</v>
      </c>
      <c r="J9" s="30">
        <f>SUM(J10:J33)</f>
        <v>4026291</v>
      </c>
      <c r="K9" s="30">
        <f>SUM(K10:K33)</f>
        <v>3560442</v>
      </c>
      <c r="L9" s="30">
        <f>SUM(L10:L33)</f>
        <v>23826360</v>
      </c>
      <c r="M9" s="30">
        <f>N9+SUM(Q9:Y9)</f>
        <v>6126059399</v>
      </c>
      <c r="N9" s="66">
        <f>SUM(N10:N33)</f>
        <v>586432</v>
      </c>
      <c r="O9" s="73" t="s">
        <v>4</v>
      </c>
      <c r="P9" s="73"/>
      <c r="Q9" s="30">
        <f>SUM(Q10:Q33)</f>
        <v>19599832</v>
      </c>
      <c r="R9" s="30">
        <f>SUM(R10:R33)</f>
        <v>15822564</v>
      </c>
      <c r="S9" s="30">
        <f>SUM(S10:S33)</f>
        <v>0</v>
      </c>
      <c r="T9" s="30">
        <f>SUM(T10:T33)</f>
        <v>1285913</v>
      </c>
      <c r="U9" s="30">
        <f>SUM(U10:U33)</f>
        <v>4200160736</v>
      </c>
      <c r="V9" s="30">
        <f>SUM(V10:V33)</f>
        <v>0</v>
      </c>
      <c r="W9" s="30">
        <f>SUM(W10:W33)</f>
        <v>153761281</v>
      </c>
      <c r="X9" s="30">
        <f>SUM(X10:X33)</f>
        <v>1273275552</v>
      </c>
      <c r="Y9" s="87">
        <f>SUM(Y10:Y33)</f>
        <v>461567089</v>
      </c>
      <c r="Z9" s="66">
        <f>SUM(Z10:Z33)</f>
        <v>1121619</v>
      </c>
      <c r="AA9" s="73" t="s">
        <v>4</v>
      </c>
      <c r="AB9" s="73"/>
      <c r="AC9" s="30">
        <f>0+SUM(AD9:AO9)</f>
        <v>132850829</v>
      </c>
      <c r="AD9" s="30">
        <f>SUM(AD10:AD33)</f>
        <v>0</v>
      </c>
      <c r="AE9" s="30">
        <f>SUM(AE10:AE33)</f>
        <v>79456584</v>
      </c>
      <c r="AF9" s="30">
        <f>SUM(AF10:AF33)</f>
        <v>175369</v>
      </c>
      <c r="AG9" s="30">
        <f>SUM(AG10:AG33)</f>
        <v>0</v>
      </c>
      <c r="AH9" s="30">
        <f>SUM(AH10:AH33)</f>
        <v>2989200</v>
      </c>
      <c r="AI9" s="30">
        <f>SUM(AI10:AI33)</f>
        <v>0</v>
      </c>
      <c r="AJ9" s="30">
        <f>SUM(AJ10:AJ33)</f>
        <v>0</v>
      </c>
      <c r="AK9" s="30">
        <f>SUM(AK10:AK33)</f>
        <v>0</v>
      </c>
      <c r="AL9" s="30">
        <f>SUM(AL10:AL33)</f>
        <v>0</v>
      </c>
      <c r="AM9" s="30">
        <f>SUM(AM10:AM33)</f>
        <v>0</v>
      </c>
      <c r="AN9" s="30">
        <f>SUM(AN10:AN33)</f>
        <v>7675850</v>
      </c>
      <c r="AO9" s="30">
        <f>SUM(AO10:AO33)</f>
        <v>42553826</v>
      </c>
      <c r="AP9" s="66">
        <f>SUM(AP10:AP33)</f>
        <v>0</v>
      </c>
    </row>
    <row r="10" spans="1:42" ht="20.1" customHeight="1">
      <c r="A10" s="9" t="s">
        <v>5</v>
      </c>
      <c r="B10" s="11"/>
      <c r="C10" s="31">
        <f>D10+F10+M10+Z10</f>
        <v>49500375</v>
      </c>
      <c r="D10" s="31">
        <v>37098340</v>
      </c>
      <c r="E10" s="31">
        <v>1011208</v>
      </c>
      <c r="F10" s="31">
        <v>12230035</v>
      </c>
      <c r="G10" s="31">
        <v>0</v>
      </c>
      <c r="H10" s="31">
        <v>1499412</v>
      </c>
      <c r="I10" s="31">
        <v>27980</v>
      </c>
      <c r="J10" s="31">
        <v>0</v>
      </c>
      <c r="K10" s="31">
        <v>900</v>
      </c>
      <c r="L10" s="31">
        <v>0</v>
      </c>
      <c r="M10" s="31">
        <v>172000</v>
      </c>
      <c r="N10" s="67">
        <v>0</v>
      </c>
      <c r="O10" s="74" t="s">
        <v>5</v>
      </c>
      <c r="P10" s="74"/>
      <c r="Q10" s="31">
        <v>0</v>
      </c>
      <c r="R10" s="31">
        <v>172000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67">
        <v>0</v>
      </c>
      <c r="AA10" s="74" t="s">
        <v>5</v>
      </c>
      <c r="AB10" s="74"/>
      <c r="AC10" s="31">
        <f>0+SUM(AD10:AO10)</f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67">
        <v>0</v>
      </c>
    </row>
    <row r="11" spans="1:42" ht="20.1" customHeight="1">
      <c r="A11" s="10" t="s">
        <v>6</v>
      </c>
      <c r="B11" s="22"/>
      <c r="C11" s="31">
        <f>D11+F11+M11+Z11</f>
        <v>544810865</v>
      </c>
      <c r="D11" s="31">
        <v>194294712</v>
      </c>
      <c r="E11" s="31">
        <v>30290389</v>
      </c>
      <c r="F11" s="31">
        <v>120469891</v>
      </c>
      <c r="G11" s="31">
        <v>6000</v>
      </c>
      <c r="H11" s="31">
        <v>21402123</v>
      </c>
      <c r="I11" s="31">
        <v>2146035</v>
      </c>
      <c r="J11" s="31">
        <v>144990</v>
      </c>
      <c r="K11" s="31">
        <v>251954</v>
      </c>
      <c r="L11" s="31">
        <v>8224527</v>
      </c>
      <c r="M11" s="31">
        <v>230046262</v>
      </c>
      <c r="N11" s="67">
        <v>0</v>
      </c>
      <c r="O11" s="75" t="s">
        <v>6</v>
      </c>
      <c r="P11" s="78"/>
      <c r="Q11" s="31">
        <v>19599832</v>
      </c>
      <c r="R11" s="31">
        <v>1346022</v>
      </c>
      <c r="S11" s="31">
        <v>0</v>
      </c>
      <c r="T11" s="31">
        <v>0</v>
      </c>
      <c r="U11" s="31">
        <v>579040</v>
      </c>
      <c r="V11" s="31">
        <v>0</v>
      </c>
      <c r="W11" s="31">
        <v>0</v>
      </c>
      <c r="X11" s="31">
        <v>20841131</v>
      </c>
      <c r="Y11" s="88">
        <v>187680237</v>
      </c>
      <c r="Z11" s="67">
        <v>0</v>
      </c>
      <c r="AA11" s="75" t="s">
        <v>6</v>
      </c>
      <c r="AB11" s="96"/>
      <c r="AC11" s="31">
        <f>0+SUM(AD11:AO11)</f>
        <v>767973</v>
      </c>
      <c r="AD11" s="31">
        <v>0</v>
      </c>
      <c r="AE11" s="31">
        <v>767973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67">
        <v>0</v>
      </c>
    </row>
    <row r="12" spans="1:42" ht="20.1" customHeight="1">
      <c r="A12" s="9" t="s">
        <v>7</v>
      </c>
      <c r="B12" s="22"/>
      <c r="C12" s="31">
        <f>D12+F12+M12+Z12</f>
        <v>86843757</v>
      </c>
      <c r="D12" s="31">
        <v>63515938</v>
      </c>
      <c r="E12" s="31">
        <v>8836920</v>
      </c>
      <c r="F12" s="31">
        <v>22194589</v>
      </c>
      <c r="G12" s="31">
        <v>0</v>
      </c>
      <c r="H12" s="31">
        <v>5002952</v>
      </c>
      <c r="I12" s="31">
        <v>42000</v>
      </c>
      <c r="J12" s="31">
        <v>0</v>
      </c>
      <c r="K12" s="31">
        <v>2242</v>
      </c>
      <c r="L12" s="31">
        <v>55787</v>
      </c>
      <c r="M12" s="31">
        <v>1133230</v>
      </c>
      <c r="N12" s="67">
        <v>586432</v>
      </c>
      <c r="O12" s="74" t="s">
        <v>7</v>
      </c>
      <c r="P12" s="78"/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546798</v>
      </c>
      <c r="Y12" s="88">
        <v>0</v>
      </c>
      <c r="Z12" s="67">
        <v>0</v>
      </c>
      <c r="AA12" s="74" t="s">
        <v>7</v>
      </c>
      <c r="AB12" s="96"/>
      <c r="AC12" s="31">
        <f>0+SUM(AD12:AO12)</f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67">
        <v>0</v>
      </c>
    </row>
    <row r="13" spans="1:42" ht="20.1" customHeight="1">
      <c r="A13" s="9" t="s">
        <v>8</v>
      </c>
      <c r="B13" s="23"/>
      <c r="C13" s="31">
        <f>D13+F13+M13+Z13</f>
        <v>12316947</v>
      </c>
      <c r="D13" s="31">
        <v>9892084</v>
      </c>
      <c r="E13" s="31">
        <v>1184028</v>
      </c>
      <c r="F13" s="31">
        <v>1303244</v>
      </c>
      <c r="G13" s="31">
        <v>0</v>
      </c>
      <c r="H13" s="31">
        <v>7613</v>
      </c>
      <c r="I13" s="31">
        <v>5000</v>
      </c>
      <c r="J13" s="31">
        <v>0</v>
      </c>
      <c r="K13" s="31">
        <v>125302</v>
      </c>
      <c r="L13" s="31">
        <v>23340</v>
      </c>
      <c r="M13" s="31">
        <v>0</v>
      </c>
      <c r="N13" s="67">
        <v>0</v>
      </c>
      <c r="O13" s="74" t="s">
        <v>8</v>
      </c>
      <c r="P13" s="78"/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67">
        <v>1121619</v>
      </c>
      <c r="AA13" s="74" t="s">
        <v>8</v>
      </c>
      <c r="AB13" s="96"/>
      <c r="AC13" s="31">
        <f>0+SUM(AD13:AO13)</f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67">
        <v>0</v>
      </c>
    </row>
    <row r="14" spans="1:42" ht="20.1" customHeight="1">
      <c r="A14" s="9" t="s">
        <v>9</v>
      </c>
      <c r="B14" s="23"/>
      <c r="C14" s="31">
        <f>D14+F14+M14+Z14</f>
        <v>4195135477</v>
      </c>
      <c r="D14" s="31">
        <v>574617</v>
      </c>
      <c r="E14" s="31">
        <v>53861</v>
      </c>
      <c r="F14" s="31">
        <v>401048</v>
      </c>
      <c r="G14" s="31">
        <v>0</v>
      </c>
      <c r="H14" s="31">
        <v>121074</v>
      </c>
      <c r="I14" s="31">
        <v>0</v>
      </c>
      <c r="J14" s="31">
        <v>0</v>
      </c>
      <c r="K14" s="31">
        <v>0</v>
      </c>
      <c r="L14" s="31">
        <v>0</v>
      </c>
      <c r="M14" s="31">
        <v>4194159812</v>
      </c>
      <c r="N14" s="67">
        <v>0</v>
      </c>
      <c r="O14" s="74" t="s">
        <v>9</v>
      </c>
      <c r="P14" s="78"/>
      <c r="Q14" s="31">
        <v>0</v>
      </c>
      <c r="R14" s="31">
        <v>942</v>
      </c>
      <c r="S14" s="31">
        <v>0</v>
      </c>
      <c r="T14" s="31">
        <v>0</v>
      </c>
      <c r="U14" s="31">
        <v>4194158870</v>
      </c>
      <c r="V14" s="31">
        <v>0</v>
      </c>
      <c r="W14" s="31">
        <v>0</v>
      </c>
      <c r="X14" s="31">
        <v>0</v>
      </c>
      <c r="Y14" s="31">
        <v>0</v>
      </c>
      <c r="Z14" s="67">
        <v>0</v>
      </c>
      <c r="AA14" s="74" t="s">
        <v>9</v>
      </c>
      <c r="AB14" s="96"/>
      <c r="AC14" s="31">
        <f>0+SUM(AD14:AO14)</f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67">
        <v>0</v>
      </c>
    </row>
    <row r="15" spans="1:42" ht="20.1" customHeight="1">
      <c r="A15" s="9" t="s">
        <v>10</v>
      </c>
      <c r="B15" s="23"/>
      <c r="C15" s="31">
        <f>D15+F15+M15+Z15</f>
        <v>99765354</v>
      </c>
      <c r="D15" s="31">
        <v>14883499</v>
      </c>
      <c r="E15" s="31">
        <v>1926029</v>
      </c>
      <c r="F15" s="31">
        <v>10343156</v>
      </c>
      <c r="G15" s="31">
        <v>0</v>
      </c>
      <c r="H15" s="31">
        <v>4327804</v>
      </c>
      <c r="I15" s="31">
        <v>104500</v>
      </c>
      <c r="J15" s="31">
        <v>0</v>
      </c>
      <c r="K15" s="31">
        <v>0</v>
      </c>
      <c r="L15" s="31">
        <v>32300</v>
      </c>
      <c r="M15" s="31">
        <v>74538699</v>
      </c>
      <c r="N15" s="67">
        <v>0</v>
      </c>
      <c r="O15" s="74" t="s">
        <v>10</v>
      </c>
      <c r="P15" s="78"/>
      <c r="Q15" s="31">
        <v>0</v>
      </c>
      <c r="R15" s="31">
        <v>4375233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88">
        <v>70163466</v>
      </c>
      <c r="Z15" s="67">
        <v>0</v>
      </c>
      <c r="AA15" s="74" t="s">
        <v>10</v>
      </c>
      <c r="AB15" s="96"/>
      <c r="AC15" s="31">
        <f>0+SUM(AD15:AO15)</f>
        <v>5201750</v>
      </c>
      <c r="AD15" s="31">
        <v>0</v>
      </c>
      <c r="AE15" s="31">
        <v>5201750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67">
        <v>0</v>
      </c>
    </row>
    <row r="16" spans="1:42" ht="20.1" customHeight="1">
      <c r="A16" s="9" t="s">
        <v>11</v>
      </c>
      <c r="B16" s="23"/>
      <c r="C16" s="31">
        <f>D16+F16+M16+Z16</f>
        <v>87198568</v>
      </c>
      <c r="D16" s="31">
        <v>22037905</v>
      </c>
      <c r="E16" s="31">
        <v>2126000</v>
      </c>
      <c r="F16" s="31">
        <v>65160663</v>
      </c>
      <c r="G16" s="31">
        <v>0</v>
      </c>
      <c r="H16" s="31">
        <v>4721807</v>
      </c>
      <c r="I16" s="31">
        <v>292810</v>
      </c>
      <c r="J16" s="31">
        <v>3484121</v>
      </c>
      <c r="K16" s="31">
        <v>280650</v>
      </c>
      <c r="L16" s="31">
        <v>0</v>
      </c>
      <c r="M16" s="31">
        <v>0</v>
      </c>
      <c r="N16" s="67">
        <v>0</v>
      </c>
      <c r="O16" s="74" t="s">
        <v>11</v>
      </c>
      <c r="P16" s="78"/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67">
        <v>0</v>
      </c>
      <c r="AA16" s="74" t="s">
        <v>11</v>
      </c>
      <c r="AB16" s="96"/>
      <c r="AC16" s="31">
        <f>0+SUM(AD16:AO16)</f>
        <v>1841731</v>
      </c>
      <c r="AD16" s="31">
        <v>0</v>
      </c>
      <c r="AE16" s="31">
        <v>1841731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67">
        <v>0</v>
      </c>
    </row>
    <row r="17" spans="1:42" ht="20.1" customHeight="1">
      <c r="A17" s="9" t="s">
        <v>12</v>
      </c>
      <c r="B17" s="23"/>
      <c r="C17" s="31">
        <f>D17+F17+M17+Z17</f>
        <v>206790727</v>
      </c>
      <c r="D17" s="31">
        <v>20547433</v>
      </c>
      <c r="E17" s="31">
        <v>525662</v>
      </c>
      <c r="F17" s="31">
        <v>19151100</v>
      </c>
      <c r="G17" s="31">
        <v>3484</v>
      </c>
      <c r="H17" s="31">
        <v>1284111</v>
      </c>
      <c r="I17" s="31">
        <v>324111</v>
      </c>
      <c r="J17" s="31">
        <v>0</v>
      </c>
      <c r="K17" s="31">
        <v>10000</v>
      </c>
      <c r="L17" s="31">
        <v>0</v>
      </c>
      <c r="M17" s="31">
        <v>167092194</v>
      </c>
      <c r="N17" s="67">
        <v>0</v>
      </c>
      <c r="O17" s="74" t="s">
        <v>12</v>
      </c>
      <c r="P17" s="78"/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167092194</v>
      </c>
      <c r="Z17" s="67">
        <v>0</v>
      </c>
      <c r="AA17" s="74" t="s">
        <v>12</v>
      </c>
      <c r="AB17" s="96"/>
      <c r="AC17" s="31">
        <f>0+SUM(AD17:AO17)</f>
        <v>43795513</v>
      </c>
      <c r="AD17" s="31">
        <v>0</v>
      </c>
      <c r="AE17" s="31">
        <v>5700475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38095038</v>
      </c>
      <c r="AP17" s="67">
        <v>0</v>
      </c>
    </row>
    <row r="18" spans="1:42" ht="20.1" customHeight="1">
      <c r="A18" s="9" t="s">
        <v>13</v>
      </c>
      <c r="B18" s="22"/>
      <c r="C18" s="31">
        <f>D18+F18+M18+Z18</f>
        <v>54929105</v>
      </c>
      <c r="D18" s="31">
        <v>19958552</v>
      </c>
      <c r="E18" s="31">
        <v>0</v>
      </c>
      <c r="F18" s="31">
        <v>5597305</v>
      </c>
      <c r="G18" s="31">
        <v>0</v>
      </c>
      <c r="H18" s="31">
        <v>2833869</v>
      </c>
      <c r="I18" s="31">
        <v>447411</v>
      </c>
      <c r="J18" s="31">
        <v>0</v>
      </c>
      <c r="K18" s="31">
        <v>418204</v>
      </c>
      <c r="L18" s="31">
        <v>23505</v>
      </c>
      <c r="M18" s="31">
        <v>29373248</v>
      </c>
      <c r="N18" s="67">
        <v>0</v>
      </c>
      <c r="O18" s="74" t="s">
        <v>13</v>
      </c>
      <c r="P18" s="78"/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88">
        <v>29373248</v>
      </c>
      <c r="Z18" s="67">
        <v>0</v>
      </c>
      <c r="AA18" s="74" t="s">
        <v>13</v>
      </c>
      <c r="AB18" s="96"/>
      <c r="AC18" s="31">
        <f>0+SUM(AD18:AO18)</f>
        <v>5568082</v>
      </c>
      <c r="AD18" s="31">
        <v>0</v>
      </c>
      <c r="AE18" s="31">
        <v>2297526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3270556</v>
      </c>
      <c r="AP18" s="67">
        <v>0</v>
      </c>
    </row>
    <row r="19" spans="1:42" ht="20.1" customHeight="1">
      <c r="A19" s="9" t="s">
        <v>14</v>
      </c>
      <c r="B19" s="23"/>
      <c r="C19" s="31">
        <f>D19+F19+M19+Z19</f>
        <v>123645814</v>
      </c>
      <c r="D19" s="31">
        <v>14703310</v>
      </c>
      <c r="E19" s="31">
        <v>1604312</v>
      </c>
      <c r="F19" s="31">
        <v>13563488</v>
      </c>
      <c r="G19" s="31">
        <v>0</v>
      </c>
      <c r="H19" s="31">
        <v>2570665</v>
      </c>
      <c r="I19" s="31">
        <v>161000</v>
      </c>
      <c r="J19" s="31">
        <v>0</v>
      </c>
      <c r="K19" s="31">
        <v>19347</v>
      </c>
      <c r="L19" s="31">
        <v>10646</v>
      </c>
      <c r="M19" s="31">
        <v>95379016</v>
      </c>
      <c r="N19" s="67">
        <v>0</v>
      </c>
      <c r="O19" s="74" t="s">
        <v>14</v>
      </c>
      <c r="P19" s="78"/>
      <c r="Q19" s="31">
        <v>0</v>
      </c>
      <c r="R19" s="31">
        <v>2440816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90400000</v>
      </c>
      <c r="Y19" s="88">
        <v>2538200</v>
      </c>
      <c r="Z19" s="67">
        <v>0</v>
      </c>
      <c r="AA19" s="74" t="s">
        <v>14</v>
      </c>
      <c r="AB19" s="96"/>
      <c r="AC19" s="31">
        <f>0+SUM(AD19:AO19)</f>
        <v>2912801</v>
      </c>
      <c r="AD19" s="31">
        <v>0</v>
      </c>
      <c r="AE19" s="31">
        <v>0</v>
      </c>
      <c r="AF19" s="31">
        <v>175369</v>
      </c>
      <c r="AG19" s="31">
        <v>0</v>
      </c>
      <c r="AH19" s="31">
        <v>1549200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1188232</v>
      </c>
      <c r="AP19" s="67">
        <v>0</v>
      </c>
    </row>
    <row r="20" spans="1:42" ht="20.1" customHeight="1">
      <c r="A20" s="9" t="s">
        <v>15</v>
      </c>
      <c r="B20" s="23"/>
      <c r="C20" s="31">
        <f>D20+F20+M20+Z20</f>
        <v>270499054</v>
      </c>
      <c r="D20" s="31">
        <v>6542198</v>
      </c>
      <c r="E20" s="31">
        <v>252099</v>
      </c>
      <c r="F20" s="31">
        <v>263896856</v>
      </c>
      <c r="G20" s="31">
        <v>6500</v>
      </c>
      <c r="H20" s="31">
        <v>1355165</v>
      </c>
      <c r="I20" s="31">
        <v>42398</v>
      </c>
      <c r="J20" s="31">
        <v>0</v>
      </c>
      <c r="K20" s="31">
        <v>18822</v>
      </c>
      <c r="L20" s="31">
        <v>0</v>
      </c>
      <c r="M20" s="31">
        <v>60000</v>
      </c>
      <c r="N20" s="67">
        <v>0</v>
      </c>
      <c r="O20" s="74" t="s">
        <v>15</v>
      </c>
      <c r="P20" s="78"/>
      <c r="Q20" s="31">
        <v>0</v>
      </c>
      <c r="R20" s="31">
        <v>60000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67">
        <v>0</v>
      </c>
      <c r="AA20" s="74" t="s">
        <v>15</v>
      </c>
      <c r="AB20" s="96"/>
      <c r="AC20" s="31">
        <f>0+SUM(AD20:AO20)</f>
        <v>2383266</v>
      </c>
      <c r="AD20" s="31">
        <v>0</v>
      </c>
      <c r="AE20" s="31">
        <v>2383266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67">
        <v>0</v>
      </c>
    </row>
    <row r="21" spans="1:42" ht="20.1" customHeight="1">
      <c r="A21" s="9" t="s">
        <v>16</v>
      </c>
      <c r="B21" s="23"/>
      <c r="C21" s="31">
        <f>D21+F21+M21+Z21</f>
        <v>1042323882</v>
      </c>
      <c r="D21" s="31">
        <v>48698833</v>
      </c>
      <c r="E21" s="31">
        <v>1189424</v>
      </c>
      <c r="F21" s="31">
        <v>43956447</v>
      </c>
      <c r="G21" s="31">
        <v>28500</v>
      </c>
      <c r="H21" s="31">
        <v>6022846</v>
      </c>
      <c r="I21" s="31">
        <v>719750</v>
      </c>
      <c r="J21" s="31">
        <v>0</v>
      </c>
      <c r="K21" s="31">
        <v>338128</v>
      </c>
      <c r="L21" s="31">
        <v>151580</v>
      </c>
      <c r="M21" s="31">
        <v>949668602</v>
      </c>
      <c r="N21" s="67">
        <v>0</v>
      </c>
      <c r="O21" s="74" t="s">
        <v>16</v>
      </c>
      <c r="P21" s="78"/>
      <c r="Q21" s="31">
        <v>0</v>
      </c>
      <c r="R21" s="31">
        <v>3951633</v>
      </c>
      <c r="S21" s="31">
        <v>0</v>
      </c>
      <c r="T21" s="31">
        <v>0</v>
      </c>
      <c r="U21" s="31">
        <v>0</v>
      </c>
      <c r="V21" s="31">
        <v>0</v>
      </c>
      <c r="W21" s="31">
        <v>153761281</v>
      </c>
      <c r="X21" s="31">
        <v>790351288</v>
      </c>
      <c r="Y21" s="88">
        <v>1604400</v>
      </c>
      <c r="Z21" s="67">
        <v>0</v>
      </c>
      <c r="AA21" s="74" t="s">
        <v>16</v>
      </c>
      <c r="AB21" s="96"/>
      <c r="AC21" s="31">
        <f>0+SUM(AD21:AO21)</f>
        <v>1325740</v>
      </c>
      <c r="AD21" s="31">
        <v>0</v>
      </c>
      <c r="AE21" s="31">
        <v>1325740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67">
        <v>0</v>
      </c>
    </row>
    <row r="22" spans="1:42" ht="20.1" customHeight="1">
      <c r="A22" s="9" t="s">
        <v>17</v>
      </c>
      <c r="B22" s="23"/>
      <c r="C22" s="31">
        <f>D22+F22+M22+Z22</f>
        <v>30085922</v>
      </c>
      <c r="D22" s="31">
        <v>20918385</v>
      </c>
      <c r="E22" s="31">
        <v>728037</v>
      </c>
      <c r="F22" s="31">
        <v>4155392</v>
      </c>
      <c r="G22" s="31">
        <v>0</v>
      </c>
      <c r="H22" s="31">
        <v>511991</v>
      </c>
      <c r="I22" s="31">
        <v>267588</v>
      </c>
      <c r="J22" s="31">
        <v>0</v>
      </c>
      <c r="K22" s="31">
        <v>124694</v>
      </c>
      <c r="L22" s="31">
        <v>12892</v>
      </c>
      <c r="M22" s="31">
        <v>5012145</v>
      </c>
      <c r="N22" s="67">
        <v>0</v>
      </c>
      <c r="O22" s="74" t="s">
        <v>17</v>
      </c>
      <c r="P22" s="78"/>
      <c r="Q22" s="31">
        <v>0</v>
      </c>
      <c r="R22" s="31">
        <v>1065030</v>
      </c>
      <c r="S22" s="31">
        <v>0</v>
      </c>
      <c r="T22" s="31">
        <v>1285913</v>
      </c>
      <c r="U22" s="31">
        <v>0</v>
      </c>
      <c r="V22" s="31">
        <v>0</v>
      </c>
      <c r="W22" s="31">
        <v>0</v>
      </c>
      <c r="X22" s="31">
        <v>1101500</v>
      </c>
      <c r="Y22" s="88">
        <v>1559702</v>
      </c>
      <c r="Z22" s="67">
        <v>0</v>
      </c>
      <c r="AA22" s="74" t="s">
        <v>17</v>
      </c>
      <c r="AB22" s="96"/>
      <c r="AC22" s="31">
        <f>0+SUM(AD22:AO22)</f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67">
        <v>0</v>
      </c>
    </row>
    <row r="23" spans="1:42" ht="20.1" customHeight="1">
      <c r="A23" s="9" t="s">
        <v>18</v>
      </c>
      <c r="B23" s="23"/>
      <c r="C23" s="31">
        <f>D23+F23+M23+Z23</f>
        <v>682316421</v>
      </c>
      <c r="D23" s="31">
        <v>622504157</v>
      </c>
      <c r="E23" s="31">
        <v>58920903</v>
      </c>
      <c r="F23" s="31">
        <v>59772964</v>
      </c>
      <c r="G23" s="31">
        <v>0</v>
      </c>
      <c r="H23" s="31">
        <v>1511188</v>
      </c>
      <c r="I23" s="31">
        <v>41621</v>
      </c>
      <c r="J23" s="31">
        <v>0</v>
      </c>
      <c r="K23" s="31">
        <v>33477</v>
      </c>
      <c r="L23" s="58">
        <v>-157542</v>
      </c>
      <c r="M23" s="31">
        <v>39300</v>
      </c>
      <c r="N23" s="67">
        <v>0</v>
      </c>
      <c r="O23" s="74" t="s">
        <v>18</v>
      </c>
      <c r="P23" s="78"/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88">
        <v>39300</v>
      </c>
      <c r="Z23" s="67">
        <v>0</v>
      </c>
      <c r="AA23" s="74" t="s">
        <v>18</v>
      </c>
      <c r="AB23" s="96"/>
      <c r="AC23" s="31">
        <f>0+SUM(AD23:AO23)</f>
        <v>19213487</v>
      </c>
      <c r="AD23" s="31">
        <v>0</v>
      </c>
      <c r="AE23" s="31">
        <v>19213487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67">
        <v>0</v>
      </c>
    </row>
    <row r="24" spans="1:42" ht="20.1" customHeight="1">
      <c r="A24" s="9" t="s">
        <v>19</v>
      </c>
      <c r="B24" s="22"/>
      <c r="C24" s="31">
        <f>D24+F24+M24+Z24</f>
        <v>174026957</v>
      </c>
      <c r="D24" s="31">
        <v>159999446</v>
      </c>
      <c r="E24" s="31">
        <v>6666633</v>
      </c>
      <c r="F24" s="31">
        <v>13586511</v>
      </c>
      <c r="G24" s="31">
        <v>0</v>
      </c>
      <c r="H24" s="31">
        <v>336276</v>
      </c>
      <c r="I24" s="31">
        <v>225446</v>
      </c>
      <c r="J24" s="31">
        <v>0</v>
      </c>
      <c r="K24" s="31">
        <v>45300</v>
      </c>
      <c r="L24" s="31">
        <v>12290</v>
      </c>
      <c r="M24" s="31">
        <v>441000</v>
      </c>
      <c r="N24" s="67">
        <v>0</v>
      </c>
      <c r="O24" s="74" t="s">
        <v>19</v>
      </c>
      <c r="P24" s="78"/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88">
        <v>441000</v>
      </c>
      <c r="Z24" s="67">
        <v>0</v>
      </c>
      <c r="AA24" s="74" t="s">
        <v>19</v>
      </c>
      <c r="AB24" s="96"/>
      <c r="AC24" s="31">
        <f>0+SUM(AD24:AO24)</f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67">
        <v>0</v>
      </c>
    </row>
    <row r="25" spans="1:42" ht="20.1" customHeight="1">
      <c r="A25" s="9" t="s">
        <v>20</v>
      </c>
      <c r="B25" s="22"/>
      <c r="C25" s="31">
        <f>D25+F25+M25+Z25</f>
        <v>464036852</v>
      </c>
      <c r="D25" s="31">
        <v>68839209</v>
      </c>
      <c r="E25" s="31">
        <v>8780607</v>
      </c>
      <c r="F25" s="31">
        <v>23896488</v>
      </c>
      <c r="G25" s="31">
        <v>0</v>
      </c>
      <c r="H25" s="31">
        <v>14110559</v>
      </c>
      <c r="I25" s="31">
        <v>316847</v>
      </c>
      <c r="J25" s="31">
        <v>0</v>
      </c>
      <c r="K25" s="31">
        <v>1371100</v>
      </c>
      <c r="L25" s="31">
        <v>52197</v>
      </c>
      <c r="M25" s="31">
        <v>371301155</v>
      </c>
      <c r="N25" s="67">
        <v>0</v>
      </c>
      <c r="O25" s="74" t="s">
        <v>20</v>
      </c>
      <c r="P25" s="78"/>
      <c r="Q25" s="31">
        <v>0</v>
      </c>
      <c r="R25" s="31">
        <v>1261274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370034835</v>
      </c>
      <c r="Y25" s="88">
        <v>5046</v>
      </c>
      <c r="Z25" s="67">
        <v>0</v>
      </c>
      <c r="AA25" s="74" t="s">
        <v>20</v>
      </c>
      <c r="AB25" s="96"/>
      <c r="AC25" s="31">
        <f>0+SUM(AD25:AO25)</f>
        <v>7675850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7675850</v>
      </c>
      <c r="AO25" s="31">
        <v>0</v>
      </c>
      <c r="AP25" s="67">
        <v>0</v>
      </c>
    </row>
    <row r="26" spans="1:42" ht="20.1" customHeight="1">
      <c r="A26" s="9" t="s">
        <v>21</v>
      </c>
      <c r="B26" s="22"/>
      <c r="C26" s="31">
        <f>D26+F26+M26+Z26</f>
        <v>347627584</v>
      </c>
      <c r="D26" s="31">
        <v>176710386</v>
      </c>
      <c r="E26" s="31">
        <v>2417132</v>
      </c>
      <c r="F26" s="31">
        <v>165052580</v>
      </c>
      <c r="G26" s="31">
        <v>0</v>
      </c>
      <c r="H26" s="31">
        <v>43335724</v>
      </c>
      <c r="I26" s="31">
        <v>429062</v>
      </c>
      <c r="J26" s="31">
        <v>372078</v>
      </c>
      <c r="K26" s="31">
        <v>137393</v>
      </c>
      <c r="L26" s="31">
        <v>15240381</v>
      </c>
      <c r="M26" s="31">
        <v>5864618</v>
      </c>
      <c r="N26" s="67">
        <v>0</v>
      </c>
      <c r="O26" s="74" t="s">
        <v>21</v>
      </c>
      <c r="P26" s="78"/>
      <c r="Q26" s="31">
        <v>0</v>
      </c>
      <c r="R26" s="31">
        <v>0</v>
      </c>
      <c r="S26" s="31">
        <v>0</v>
      </c>
      <c r="T26" s="31">
        <v>0</v>
      </c>
      <c r="U26" s="31">
        <v>5422826</v>
      </c>
      <c r="V26" s="31">
        <v>0</v>
      </c>
      <c r="W26" s="31">
        <v>0</v>
      </c>
      <c r="X26" s="31">
        <v>0</v>
      </c>
      <c r="Y26" s="88">
        <v>441792</v>
      </c>
      <c r="Z26" s="67">
        <v>0</v>
      </c>
      <c r="AA26" s="74" t="s">
        <v>21</v>
      </c>
      <c r="AB26" s="78"/>
      <c r="AC26" s="31">
        <f>0+SUM(AD26:AO26)</f>
        <v>20897135</v>
      </c>
      <c r="AD26" s="31">
        <v>0</v>
      </c>
      <c r="AE26" s="31">
        <v>20897135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67">
        <v>0</v>
      </c>
    </row>
    <row r="27" spans="1:42" ht="20.1" customHeight="1">
      <c r="A27" s="9" t="s">
        <v>22</v>
      </c>
      <c r="B27" s="22"/>
      <c r="C27" s="31">
        <f>D27+F27+M27+Z27</f>
        <v>61224564</v>
      </c>
      <c r="D27" s="31">
        <v>23339118</v>
      </c>
      <c r="E27" s="31">
        <v>1329440</v>
      </c>
      <c r="F27" s="31">
        <v>37103771</v>
      </c>
      <c r="G27" s="31">
        <v>0</v>
      </c>
      <c r="H27" s="31">
        <v>9374195</v>
      </c>
      <c r="I27" s="31">
        <v>663180</v>
      </c>
      <c r="J27" s="31">
        <v>25102</v>
      </c>
      <c r="K27" s="31">
        <v>89003</v>
      </c>
      <c r="L27" s="31">
        <v>65639</v>
      </c>
      <c r="M27" s="31">
        <v>781675</v>
      </c>
      <c r="N27" s="67">
        <v>0</v>
      </c>
      <c r="O27" s="74" t="s">
        <v>22</v>
      </c>
      <c r="P27" s="78"/>
      <c r="Q27" s="31">
        <v>0</v>
      </c>
      <c r="R27" s="31">
        <v>761675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20000</v>
      </c>
      <c r="Z27" s="67">
        <v>0</v>
      </c>
      <c r="AA27" s="74" t="s">
        <v>22</v>
      </c>
      <c r="AB27" s="78"/>
      <c r="AC27" s="31">
        <f>0+SUM(AD27:AO27)</f>
        <v>2384310</v>
      </c>
      <c r="AD27" s="31">
        <v>0</v>
      </c>
      <c r="AE27" s="31">
        <v>2384310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67">
        <v>0</v>
      </c>
    </row>
    <row r="28" spans="1:42" ht="20.1" customHeight="1">
      <c r="A28" s="9" t="s">
        <v>23</v>
      </c>
      <c r="B28" s="22"/>
      <c r="C28" s="31">
        <f>D28+F28+M28+Z28</f>
        <v>76067344</v>
      </c>
      <c r="D28" s="31">
        <v>61659983</v>
      </c>
      <c r="E28" s="31">
        <v>6937097</v>
      </c>
      <c r="F28" s="31">
        <v>14407361</v>
      </c>
      <c r="G28" s="31">
        <v>0</v>
      </c>
      <c r="H28" s="31">
        <v>6644349</v>
      </c>
      <c r="I28" s="31">
        <v>74500</v>
      </c>
      <c r="J28" s="31">
        <v>0</v>
      </c>
      <c r="K28" s="31">
        <v>12902</v>
      </c>
      <c r="L28" s="31">
        <v>66543</v>
      </c>
      <c r="M28" s="31">
        <v>0</v>
      </c>
      <c r="N28" s="67">
        <v>0</v>
      </c>
      <c r="O28" s="74" t="s">
        <v>23</v>
      </c>
      <c r="P28" s="78"/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67">
        <v>0</v>
      </c>
      <c r="AA28" s="74" t="s">
        <v>23</v>
      </c>
      <c r="AB28" s="78"/>
      <c r="AC28" s="31">
        <f>0+SUM(AD28:AO28)</f>
        <v>1320000</v>
      </c>
      <c r="AD28" s="31">
        <v>0</v>
      </c>
      <c r="AE28" s="31">
        <v>1320000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67">
        <v>0</v>
      </c>
    </row>
    <row r="29" spans="1:42" ht="20.1" customHeight="1">
      <c r="A29" s="9" t="s">
        <v>24</v>
      </c>
      <c r="B29" s="22"/>
      <c r="C29" s="31">
        <f>D29+F29+M29+Z29</f>
        <v>14236587</v>
      </c>
      <c r="D29" s="31">
        <v>11408128</v>
      </c>
      <c r="E29" s="31">
        <v>242199</v>
      </c>
      <c r="F29" s="31">
        <v>2522326</v>
      </c>
      <c r="G29" s="31">
        <v>0</v>
      </c>
      <c r="H29" s="31">
        <v>229317</v>
      </c>
      <c r="I29" s="31">
        <v>1312237</v>
      </c>
      <c r="J29" s="31">
        <v>0</v>
      </c>
      <c r="K29" s="31">
        <v>450</v>
      </c>
      <c r="L29" s="31">
        <v>9360</v>
      </c>
      <c r="M29" s="31">
        <v>306133</v>
      </c>
      <c r="N29" s="67">
        <v>0</v>
      </c>
      <c r="O29" s="74" t="s">
        <v>24</v>
      </c>
      <c r="P29" s="78"/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88">
        <v>306133</v>
      </c>
      <c r="Z29" s="67">
        <v>0</v>
      </c>
      <c r="AA29" s="74" t="s">
        <v>24</v>
      </c>
      <c r="AB29" s="78"/>
      <c r="AC29" s="31">
        <f>0+SUM(AD29:AO29)</f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67">
        <v>0</v>
      </c>
    </row>
    <row r="30" spans="1:42" ht="20.1" customHeight="1">
      <c r="A30" s="9" t="s">
        <v>25</v>
      </c>
      <c r="B30" s="22"/>
      <c r="C30" s="31">
        <f>D30+F30+M30+Z30</f>
        <v>7259739</v>
      </c>
      <c r="D30" s="31">
        <v>4544707</v>
      </c>
      <c r="E30" s="31">
        <v>304517</v>
      </c>
      <c r="F30" s="31">
        <v>2715032</v>
      </c>
      <c r="G30" s="31">
        <v>0</v>
      </c>
      <c r="H30" s="31">
        <v>541082</v>
      </c>
      <c r="I30" s="31">
        <v>66490</v>
      </c>
      <c r="J30" s="31">
        <v>0</v>
      </c>
      <c r="K30" s="31">
        <v>450</v>
      </c>
      <c r="L30" s="31">
        <v>0</v>
      </c>
      <c r="M30" s="31">
        <v>0</v>
      </c>
      <c r="N30" s="67">
        <v>0</v>
      </c>
      <c r="O30" s="74" t="s">
        <v>25</v>
      </c>
      <c r="P30" s="78"/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67">
        <v>0</v>
      </c>
      <c r="AA30" s="74" t="s">
        <v>25</v>
      </c>
      <c r="AB30" s="78"/>
      <c r="AC30" s="31">
        <f>0+SUM(AD30:AO30)</f>
        <v>2369176</v>
      </c>
      <c r="AD30" s="31">
        <v>0</v>
      </c>
      <c r="AE30" s="31">
        <v>929176</v>
      </c>
      <c r="AF30" s="31">
        <v>0</v>
      </c>
      <c r="AG30" s="31">
        <v>0</v>
      </c>
      <c r="AH30" s="31">
        <v>1440000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67">
        <v>0</v>
      </c>
    </row>
    <row r="31" spans="1:42" ht="20.1" customHeight="1">
      <c r="A31" s="11" t="s">
        <v>26</v>
      </c>
      <c r="B31" s="22"/>
      <c r="C31" s="31">
        <f>D31+F31+M31+Z31</f>
        <v>60759103</v>
      </c>
      <c r="D31" s="31">
        <v>47043937</v>
      </c>
      <c r="E31" s="31">
        <v>8300296</v>
      </c>
      <c r="F31" s="31">
        <v>13604795</v>
      </c>
      <c r="G31" s="31">
        <v>0</v>
      </c>
      <c r="H31" s="31">
        <v>6564059</v>
      </c>
      <c r="I31" s="31">
        <v>128310</v>
      </c>
      <c r="J31" s="31">
        <v>0</v>
      </c>
      <c r="K31" s="31">
        <v>24640</v>
      </c>
      <c r="L31" s="31">
        <v>2915</v>
      </c>
      <c r="M31" s="31">
        <v>110371</v>
      </c>
      <c r="N31" s="67">
        <v>0</v>
      </c>
      <c r="O31" s="76" t="s">
        <v>26</v>
      </c>
      <c r="P31" s="78"/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88">
        <v>110371</v>
      </c>
      <c r="Z31" s="67">
        <v>0</v>
      </c>
      <c r="AA31" s="76" t="s">
        <v>26</v>
      </c>
      <c r="AB31" s="78"/>
      <c r="AC31" s="31">
        <f>0+SUM(AD31:AO31)</f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67">
        <v>0</v>
      </c>
    </row>
    <row r="32" spans="1:42" ht="20.1" customHeight="1">
      <c r="A32" s="9" t="s">
        <v>27</v>
      </c>
      <c r="B32" s="24"/>
      <c r="C32" s="31">
        <f>D32+F32+M32+Z32</f>
        <v>32726465</v>
      </c>
      <c r="D32" s="31">
        <v>12185413</v>
      </c>
      <c r="E32" s="31">
        <v>253943</v>
      </c>
      <c r="F32" s="31">
        <v>20349052</v>
      </c>
      <c r="G32" s="31">
        <v>0</v>
      </c>
      <c r="H32" s="31">
        <v>2138330</v>
      </c>
      <c r="I32" s="31">
        <v>299684</v>
      </c>
      <c r="J32" s="31">
        <v>0</v>
      </c>
      <c r="K32" s="31">
        <v>119460</v>
      </c>
      <c r="L32" s="31">
        <v>0</v>
      </c>
      <c r="M32" s="31">
        <v>192000</v>
      </c>
      <c r="N32" s="67">
        <v>0</v>
      </c>
      <c r="O32" s="76" t="s">
        <v>27</v>
      </c>
      <c r="P32" s="78"/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192000</v>
      </c>
      <c r="Z32" s="67">
        <v>0</v>
      </c>
      <c r="AA32" s="76" t="s">
        <v>27</v>
      </c>
      <c r="AB32" s="78"/>
      <c r="AC32" s="31">
        <f>0+SUM(AD32:AO32)</f>
        <v>2724205</v>
      </c>
      <c r="AD32" s="31">
        <v>0</v>
      </c>
      <c r="AE32" s="31">
        <v>2724205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67">
        <v>0</v>
      </c>
    </row>
    <row r="33" spans="1:42" ht="20.1" customHeight="1">
      <c r="A33" s="12" t="s">
        <v>28</v>
      </c>
      <c r="B33" s="25"/>
      <c r="C33" s="32">
        <f>D33+F33+M33+Z33</f>
        <v>7634695</v>
      </c>
      <c r="D33" s="32">
        <v>4159078</v>
      </c>
      <c r="E33" s="32">
        <v>11890</v>
      </c>
      <c r="F33" s="32">
        <v>3087678</v>
      </c>
      <c r="G33" s="31">
        <v>0</v>
      </c>
      <c r="H33" s="32">
        <v>483592</v>
      </c>
      <c r="I33" s="31">
        <v>24500</v>
      </c>
      <c r="J33" s="31">
        <v>0</v>
      </c>
      <c r="K33" s="31">
        <v>136024</v>
      </c>
      <c r="L33" s="31">
        <v>0</v>
      </c>
      <c r="M33" s="32">
        <v>387939</v>
      </c>
      <c r="N33" s="68">
        <v>0</v>
      </c>
      <c r="O33" s="77" t="s">
        <v>28</v>
      </c>
      <c r="P33" s="79"/>
      <c r="Q33" s="32">
        <v>0</v>
      </c>
      <c r="R33" s="32">
        <v>387939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89">
        <v>0</v>
      </c>
      <c r="Z33" s="68">
        <v>0</v>
      </c>
      <c r="AA33" s="77" t="s">
        <v>28</v>
      </c>
      <c r="AB33" s="79"/>
      <c r="AC33" s="32">
        <f>0+SUM(AD33:AO33)</f>
        <v>12469810</v>
      </c>
      <c r="AD33" s="32">
        <v>0</v>
      </c>
      <c r="AE33" s="32">
        <v>12469810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68">
        <v>0</v>
      </c>
    </row>
    <row r="34" spans="1:42" ht="20.1" customHeight="1">
      <c r="A34" s="13"/>
      <c r="B34" s="26"/>
      <c r="C34" s="26"/>
      <c r="D34" s="26"/>
      <c r="E34" s="40"/>
      <c r="F34" s="40"/>
      <c r="G34" s="40"/>
      <c r="H34" s="40"/>
      <c r="I34" s="40"/>
      <c r="J34" s="53"/>
      <c r="K34" s="40"/>
      <c r="L34" s="40"/>
      <c r="M34" s="40"/>
      <c r="N34" s="40"/>
      <c r="O34" s="14"/>
      <c r="P34" s="26"/>
      <c r="Q34" s="26"/>
      <c r="R34" s="26"/>
      <c r="S34" s="26"/>
      <c r="T34" s="26"/>
      <c r="U34" s="26"/>
      <c r="V34" s="26"/>
      <c r="W34" s="26"/>
      <c r="X34" s="26"/>
      <c r="Y34" s="90"/>
      <c r="Z34" s="90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108" t="s">
        <v>77</v>
      </c>
      <c r="AO34" s="27"/>
      <c r="AP34" s="116"/>
    </row>
    <row r="35" spans="1:41" ht="20.1" customHeight="1">
      <c r="A35" s="14"/>
      <c r="B35" s="26"/>
      <c r="C35" s="26"/>
      <c r="D35" s="26"/>
      <c r="E35" s="26"/>
      <c r="F35" s="26"/>
      <c r="G35" s="26"/>
      <c r="H35" s="26"/>
      <c r="I35" s="26"/>
      <c r="J35" s="54"/>
      <c r="K35" s="26"/>
      <c r="L35" s="26"/>
      <c r="M35" s="26"/>
      <c r="N35" s="69"/>
      <c r="O35" s="14"/>
      <c r="P35" s="26"/>
      <c r="Q35" s="26"/>
      <c r="R35" s="26"/>
      <c r="S35" s="26"/>
      <c r="T35" s="26"/>
      <c r="U35" s="26"/>
      <c r="V35" s="26"/>
      <c r="W35" s="26"/>
      <c r="X35" s="26"/>
      <c r="Y35" s="54"/>
      <c r="Z35" s="26"/>
      <c r="AA35" s="14"/>
      <c r="AB35" s="26"/>
      <c r="AC35" s="26"/>
      <c r="AD35" s="26"/>
      <c r="AE35" s="26"/>
      <c r="AF35" s="26"/>
      <c r="AG35" s="26"/>
      <c r="AH35" s="26"/>
      <c r="AI35" s="26"/>
      <c r="AJ35" s="26"/>
      <c r="AK35" s="90"/>
      <c r="AL35" s="27"/>
      <c r="AM35" s="90"/>
      <c r="AN35" s="27"/>
      <c r="AO35" s="110"/>
    </row>
    <row r="36" spans="1:40" ht="20.1" customHeight="1">
      <c r="A36" s="15"/>
      <c r="B36" s="27"/>
      <c r="C36" s="27"/>
      <c r="D36" s="27"/>
      <c r="E36" s="15"/>
      <c r="F36" s="15"/>
      <c r="G36" s="15"/>
      <c r="H36" s="46"/>
      <c r="I36" s="49"/>
      <c r="J36" s="54"/>
      <c r="K36" s="15"/>
      <c r="L36" s="15"/>
      <c r="M36" s="15"/>
      <c r="N36" s="27"/>
      <c r="O36" s="15"/>
      <c r="P36" s="27"/>
      <c r="Q36" s="27"/>
      <c r="R36" s="15"/>
      <c r="S36" s="27"/>
      <c r="T36" s="15"/>
      <c r="U36" s="46"/>
      <c r="V36" s="49"/>
      <c r="W36" s="49"/>
      <c r="X36" s="15"/>
      <c r="Y36" s="27"/>
      <c r="Z36" s="15"/>
      <c r="AA36" s="15" t="s">
        <v>64</v>
      </c>
      <c r="AB36" s="27"/>
      <c r="AC36" s="27"/>
      <c r="AD36" s="15" t="s">
        <v>68</v>
      </c>
      <c r="AE36" s="27"/>
      <c r="AF36" s="15"/>
      <c r="AG36" s="46" t="s">
        <v>71</v>
      </c>
      <c r="AH36" s="46"/>
      <c r="AI36" s="49"/>
      <c r="AJ36" s="27"/>
      <c r="AK36" s="70"/>
      <c r="AL36" s="15" t="s">
        <v>76</v>
      </c>
      <c r="AM36" s="15"/>
      <c r="AN36" s="15"/>
    </row>
    <row r="37" spans="1:41" ht="20.1" customHeight="1">
      <c r="A37" s="15"/>
      <c r="B37" s="27"/>
      <c r="C37" s="27"/>
      <c r="D37" s="27"/>
      <c r="E37" s="15"/>
      <c r="F37" s="15"/>
      <c r="G37" s="15"/>
      <c r="H37" s="46"/>
      <c r="I37" s="47"/>
      <c r="J37" s="54"/>
      <c r="K37" s="15"/>
      <c r="L37" s="15"/>
      <c r="M37" s="15"/>
      <c r="N37" s="70"/>
      <c r="O37" s="15"/>
      <c r="P37" s="27"/>
      <c r="Q37" s="27"/>
      <c r="R37" s="15"/>
      <c r="S37" s="27"/>
      <c r="T37" s="15"/>
      <c r="U37" s="46"/>
      <c r="V37" s="47"/>
      <c r="W37" s="47"/>
      <c r="X37" s="15"/>
      <c r="Y37" s="27"/>
      <c r="Z37" s="15"/>
      <c r="AA37" s="15"/>
      <c r="AB37" s="27"/>
      <c r="AC37" s="27"/>
      <c r="AD37" s="15"/>
      <c r="AE37" s="27"/>
      <c r="AF37" s="15"/>
      <c r="AG37" s="46" t="s">
        <v>72</v>
      </c>
      <c r="AH37" s="46"/>
      <c r="AI37" s="47"/>
      <c r="AJ37" s="70"/>
      <c r="AK37" s="70"/>
      <c r="AL37" s="15"/>
      <c r="AM37" s="15"/>
      <c r="AN37" s="15"/>
      <c r="AO37" s="70"/>
    </row>
    <row r="38" spans="1:41" ht="20.1" customHeight="1">
      <c r="A38" s="15"/>
      <c r="B38" s="27"/>
      <c r="C38" s="27"/>
      <c r="D38" s="27"/>
      <c r="E38" s="15"/>
      <c r="F38" s="15"/>
      <c r="G38" s="15"/>
      <c r="H38" s="46"/>
      <c r="I38" s="47"/>
      <c r="J38" s="54"/>
      <c r="K38" s="15"/>
      <c r="L38" s="15"/>
      <c r="M38" s="15"/>
      <c r="N38" s="70"/>
      <c r="O38" s="15"/>
      <c r="P38" s="27"/>
      <c r="Q38" s="27"/>
      <c r="R38" s="15"/>
      <c r="S38" s="27"/>
      <c r="T38" s="15"/>
      <c r="U38" s="46"/>
      <c r="V38" s="47"/>
      <c r="W38" s="47"/>
      <c r="X38" s="15"/>
      <c r="Y38" s="27"/>
      <c r="Z38" s="15"/>
      <c r="AA38" s="15"/>
      <c r="AB38" s="27"/>
      <c r="AC38" s="27"/>
      <c r="AD38" s="15"/>
      <c r="AE38" s="27"/>
      <c r="AF38" s="15"/>
      <c r="AG38" s="46"/>
      <c r="AH38" s="46"/>
      <c r="AI38" s="47"/>
      <c r="AJ38" s="70"/>
      <c r="AK38" s="70"/>
      <c r="AL38" s="15"/>
      <c r="AM38" s="15"/>
      <c r="AN38" s="15"/>
      <c r="AO38" s="70"/>
    </row>
    <row r="39" spans="1:41" ht="20.1" customHeight="1">
      <c r="A39" s="15"/>
      <c r="B39" s="27"/>
      <c r="C39" s="27"/>
      <c r="D39" s="27"/>
      <c r="E39" s="15"/>
      <c r="F39" s="15"/>
      <c r="G39" s="15"/>
      <c r="H39" s="47"/>
      <c r="I39" s="47"/>
      <c r="J39" s="54"/>
      <c r="K39" s="15"/>
      <c r="L39" s="15"/>
      <c r="M39" s="15"/>
      <c r="N39" s="70"/>
      <c r="O39" s="15"/>
      <c r="P39" s="27"/>
      <c r="Q39" s="27"/>
      <c r="R39" s="27"/>
      <c r="S39" s="15"/>
      <c r="T39" s="15"/>
      <c r="U39" s="15"/>
      <c r="V39" s="47"/>
      <c r="W39" s="47"/>
      <c r="X39" s="47"/>
      <c r="Y39" s="54"/>
      <c r="Z39" s="15"/>
      <c r="AA39" s="15"/>
      <c r="AB39" s="27"/>
      <c r="AC39" s="27"/>
      <c r="AD39" s="27"/>
      <c r="AE39" s="15"/>
      <c r="AF39" s="15"/>
      <c r="AG39" s="15"/>
      <c r="AH39" s="47"/>
      <c r="AI39" s="47"/>
      <c r="AJ39" s="47"/>
      <c r="AK39" s="54"/>
      <c r="AL39" s="15"/>
      <c r="AM39" s="15"/>
      <c r="AN39" s="15"/>
      <c r="AO39" s="70"/>
    </row>
    <row r="40" spans="1:41" ht="18" customHeight="1">
      <c r="A40" s="15"/>
      <c r="B40" s="27"/>
      <c r="C40" s="27"/>
      <c r="D40" s="27"/>
      <c r="E40" s="15"/>
      <c r="F40" s="15"/>
      <c r="G40" s="15"/>
      <c r="H40" s="47"/>
      <c r="I40" s="47"/>
      <c r="J40" s="54"/>
      <c r="K40" s="15"/>
      <c r="L40" s="15"/>
      <c r="M40" s="15"/>
      <c r="N40" s="70"/>
      <c r="O40" s="15"/>
      <c r="P40" s="27"/>
      <c r="Q40" s="27"/>
      <c r="R40" s="27"/>
      <c r="S40" s="15"/>
      <c r="T40" s="15"/>
      <c r="U40" s="15"/>
      <c r="V40" s="47"/>
      <c r="W40" s="47"/>
      <c r="X40" s="47"/>
      <c r="Y40" s="54"/>
      <c r="Z40" s="15"/>
      <c r="AA40" s="9" t="s">
        <v>65</v>
      </c>
      <c r="AB40" s="27"/>
      <c r="AC40" s="27"/>
      <c r="AD40" s="27"/>
      <c r="AE40" s="15"/>
      <c r="AF40" s="15"/>
      <c r="AG40" s="15"/>
      <c r="AH40" s="47"/>
      <c r="AI40" s="47"/>
      <c r="AJ40" s="47"/>
      <c r="AK40" s="54"/>
      <c r="AL40" s="15"/>
      <c r="AM40" s="15"/>
      <c r="AN40" s="15"/>
      <c r="AO40" s="70"/>
    </row>
    <row r="41" spans="1:41" ht="20.1" customHeight="1">
      <c r="A41" s="9"/>
      <c r="B41" s="9"/>
      <c r="C41" s="9"/>
      <c r="D41" s="9"/>
      <c r="E41" s="9"/>
      <c r="F41" s="9"/>
      <c r="G41" s="9"/>
      <c r="H41" s="9"/>
      <c r="I41" s="27"/>
      <c r="J41" s="5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7"/>
      <c r="Y41" s="55"/>
      <c r="Z41" s="9"/>
      <c r="AA41" s="9" t="s">
        <v>66</v>
      </c>
      <c r="AB41" s="9"/>
      <c r="AC41" s="9"/>
      <c r="AD41" s="9"/>
      <c r="AE41" s="9"/>
      <c r="AF41" s="9"/>
      <c r="AG41" s="9"/>
      <c r="AH41" s="9"/>
      <c r="AI41" s="9"/>
      <c r="AJ41" s="27"/>
      <c r="AK41" s="55"/>
      <c r="AL41" s="9"/>
      <c r="AM41" s="9"/>
      <c r="AN41" s="9"/>
      <c r="AO41" s="9"/>
    </row>
    <row r="42" spans="1:41" ht="20.1" customHeight="1">
      <c r="A42" s="9"/>
      <c r="B42" s="9"/>
      <c r="C42" s="9"/>
      <c r="D42" s="9"/>
      <c r="E42" s="9"/>
      <c r="F42" s="9"/>
      <c r="G42" s="9"/>
      <c r="H42" s="9"/>
      <c r="I42" s="27"/>
      <c r="J42" s="54"/>
      <c r="K42" s="54"/>
      <c r="L42" s="54"/>
      <c r="M42" s="54"/>
      <c r="N42" s="54"/>
      <c r="O42" s="9"/>
      <c r="P42" s="9"/>
      <c r="Q42" s="9"/>
      <c r="R42" s="9"/>
      <c r="S42" s="9"/>
      <c r="T42" s="9"/>
      <c r="U42" s="9"/>
      <c r="V42" s="9"/>
      <c r="W42" s="9"/>
      <c r="X42" s="27"/>
      <c r="Y42" s="54"/>
      <c r="Z42" s="54"/>
      <c r="AA42" s="27"/>
      <c r="AB42" s="9"/>
      <c r="AC42" s="9"/>
      <c r="AD42" s="9"/>
      <c r="AE42" s="9"/>
      <c r="AF42" s="9"/>
      <c r="AG42" s="9"/>
      <c r="AH42" s="9"/>
      <c r="AI42" s="9"/>
      <c r="AJ42" s="27"/>
      <c r="AK42" s="54"/>
      <c r="AL42" s="54"/>
      <c r="AM42" s="54"/>
      <c r="AN42" s="54"/>
      <c r="AO42" s="54"/>
    </row>
    <row r="43" spans="10:25" ht="20.1" customHeight="1">
      <c r="J43" s="55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55"/>
    </row>
    <row r="44" ht="15">
      <c r="J44" s="55"/>
    </row>
    <row r="45" ht="15">
      <c r="J45" s="55"/>
    </row>
    <row r="46" ht="15">
      <c r="J46" s="55"/>
    </row>
    <row r="47" ht="15">
      <c r="J47" s="55"/>
    </row>
    <row r="48" ht="15">
      <c r="J48" s="55"/>
    </row>
    <row r="49" ht="15">
      <c r="J49" s="55"/>
    </row>
    <row r="50" ht="15">
      <c r="J50" s="55"/>
    </row>
    <row r="51" ht="15">
      <c r="J51" s="55"/>
    </row>
    <row r="52" ht="15">
      <c r="J52" s="55"/>
    </row>
    <row r="53" ht="15">
      <c r="J53" s="55"/>
    </row>
    <row r="54" ht="15">
      <c r="J54" s="55"/>
    </row>
    <row r="55" ht="15">
      <c r="J55" s="55"/>
    </row>
    <row r="56" ht="15">
      <c r="J56" s="55"/>
    </row>
    <row r="57" ht="15">
      <c r="J57" s="55"/>
    </row>
    <row r="58" ht="15">
      <c r="J58" s="55"/>
    </row>
    <row r="59" ht="15">
      <c r="J59" s="55"/>
    </row>
    <row r="60" ht="15">
      <c r="J60" s="55"/>
    </row>
    <row r="61" ht="15">
      <c r="J61" s="55"/>
    </row>
    <row r="62" ht="15">
      <c r="J62" s="55"/>
    </row>
    <row r="63" ht="15">
      <c r="J63" s="55"/>
    </row>
    <row r="64" ht="15">
      <c r="J64" s="55"/>
    </row>
    <row r="65" ht="15">
      <c r="J65" s="55"/>
    </row>
    <row r="66" ht="15">
      <c r="J66" s="55"/>
    </row>
    <row r="67" ht="15">
      <c r="J67" s="55"/>
    </row>
    <row r="68" ht="15">
      <c r="J68" s="55"/>
    </row>
    <row r="69" ht="15">
      <c r="J69" s="55"/>
    </row>
    <row r="70" ht="15">
      <c r="J70" s="55"/>
    </row>
    <row r="71" ht="15">
      <c r="J71" s="55"/>
    </row>
    <row r="72" ht="15">
      <c r="J72" s="55"/>
    </row>
    <row r="73" ht="15">
      <c r="J73" s="55"/>
    </row>
    <row r="74" ht="15">
      <c r="J74" s="55"/>
    </row>
    <row r="75" ht="15">
      <c r="J75" s="55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</sheetData>
  <mergeCells count="77">
    <mergeCell ref="A3:N3"/>
    <mergeCell ref="AJ6:AJ8"/>
    <mergeCell ref="Y6:Y8"/>
    <mergeCell ref="O4:Y4"/>
    <mergeCell ref="O3:Z3"/>
    <mergeCell ref="Q5:Y5"/>
    <mergeCell ref="T6:T8"/>
    <mergeCell ref="U6:U8"/>
    <mergeCell ref="F5:L5"/>
    <mergeCell ref="H6:H8"/>
    <mergeCell ref="A5:B8"/>
    <mergeCell ref="I6:I8"/>
    <mergeCell ref="C5:C8"/>
    <mergeCell ref="M6:M8"/>
    <mergeCell ref="G6:G8"/>
    <mergeCell ref="AH6:AH8"/>
    <mergeCell ref="A41:H41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E36:E37"/>
    <mergeCell ref="G36:G37"/>
    <mergeCell ref="AL36:AM37"/>
    <mergeCell ref="N6:N8"/>
    <mergeCell ref="AD36:AD37"/>
    <mergeCell ref="AA36:AA37"/>
    <mergeCell ref="S6:S8"/>
    <mergeCell ref="X6:X8"/>
    <mergeCell ref="W6:W8"/>
    <mergeCell ref="K34:N34"/>
    <mergeCell ref="O9:P9"/>
    <mergeCell ref="AA9:AB9"/>
    <mergeCell ref="AA5:AB8"/>
    <mergeCell ref="AC5:AC8"/>
    <mergeCell ref="AF6:AF8"/>
    <mergeCell ref="V6:V8"/>
    <mergeCell ref="O5:P8"/>
    <mergeCell ref="R6:R8"/>
    <mergeCell ref="X36:X37"/>
    <mergeCell ref="AG37:AH37"/>
    <mergeCell ref="A9:B9"/>
    <mergeCell ref="J6:J8"/>
    <mergeCell ref="E6:E8"/>
    <mergeCell ref="L6:L8"/>
    <mergeCell ref="AG36:AH36"/>
    <mergeCell ref="Q6:Q8"/>
    <mergeCell ref="AO1:AP1"/>
    <mergeCell ref="AO2:AP2"/>
    <mergeCell ref="AA3:AP3"/>
    <mergeCell ref="AL1:AM1"/>
    <mergeCell ref="D5:E5"/>
    <mergeCell ref="H2:L2"/>
    <mergeCell ref="T2:X2"/>
    <mergeCell ref="AH2:AM2"/>
    <mergeCell ref="B4:M4"/>
    <mergeCell ref="M5:N5"/>
    <mergeCell ref="Z5:Z8"/>
    <mergeCell ref="AE5:AE8"/>
    <mergeCell ref="K6:K8"/>
    <mergeCell ref="AO6:AO8"/>
    <mergeCell ref="AK6:AK8"/>
    <mergeCell ref="AL6:AL8"/>
    <mergeCell ref="AO4:AP4"/>
    <mergeCell ref="AG6:AG8"/>
    <mergeCell ref="AD5:AD8"/>
    <mergeCell ref="AP5:AP8"/>
    <mergeCell ref="AB4:AN4"/>
    <mergeCell ref="AN6:AN8"/>
    <mergeCell ref="AF5:AO5"/>
    <mergeCell ref="AM6:AM8"/>
    <mergeCell ref="AI6:AI8"/>
  </mergeCells>
  <printOptions/>
  <pageMargins left="0.7" right="0.7" top="0.75" bottom="0.75" header="0.3" footer="0.3"/>
  <pageSetup fitToHeight="0" fitToWidth="0" horizontalDpi="600" verticalDpi="600" orientation="landscape" paperSize="9" scale="52"/>
  <colBreaks count="2" manualBreakCount="2">
    <brk id="14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