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47.34\主計處第五科nas\共用資料夾\公務統計\109年公務統計\11月\三科通知修正\補正\"/>
    </mc:Choice>
  </mc:AlternateContent>
  <bookViews>
    <workbookView xWindow="0" yWindow="0" windowWidth="28800" windowHeight="12285"/>
  </bookViews>
  <sheets>
    <sheet name="表" sheetId="1" r:id="rId1"/>
  </sheets>
  <definedNames>
    <definedName name="_xlnm.Print_Area" localSheetId="0">表!$A$1:$AP$41</definedName>
  </definedNames>
  <calcPr calcId="162913"/>
</workbook>
</file>

<file path=xl/calcChain.xml><?xml version="1.0" encoding="utf-8"?>
<calcChain xmlns="http://schemas.openxmlformats.org/spreadsheetml/2006/main">
  <c r="AC33" i="1" l="1"/>
  <c r="M33" i="1"/>
  <c r="C33" i="1" s="1"/>
  <c r="AC32" i="1"/>
  <c r="M32" i="1"/>
  <c r="C32" i="1"/>
  <c r="AC31" i="1"/>
  <c r="M31" i="1"/>
  <c r="C31" i="1" s="1"/>
  <c r="AC30" i="1"/>
  <c r="M30" i="1"/>
  <c r="C30" i="1"/>
  <c r="AC29" i="1"/>
  <c r="M29" i="1"/>
  <c r="C29" i="1" s="1"/>
  <c r="AC28" i="1"/>
  <c r="M28" i="1"/>
  <c r="C28" i="1" s="1"/>
  <c r="AC27" i="1"/>
  <c r="M27" i="1"/>
  <c r="C27" i="1" s="1"/>
  <c r="AC26" i="1"/>
  <c r="M26" i="1"/>
  <c r="C26" i="1"/>
  <c r="AC25" i="1"/>
  <c r="M25" i="1"/>
  <c r="C25" i="1" s="1"/>
  <c r="AC24" i="1"/>
  <c r="M24" i="1"/>
  <c r="C24" i="1" s="1"/>
  <c r="AC23" i="1"/>
  <c r="M23" i="1"/>
  <c r="C23" i="1" s="1"/>
  <c r="AC22" i="1"/>
  <c r="M22" i="1"/>
  <c r="C22" i="1"/>
  <c r="AC21" i="1"/>
  <c r="M21" i="1"/>
  <c r="C21" i="1"/>
  <c r="AC20" i="1"/>
  <c r="M20" i="1"/>
  <c r="C20" i="1" s="1"/>
  <c r="AC19" i="1"/>
  <c r="M19" i="1"/>
  <c r="C19" i="1" s="1"/>
  <c r="AC18" i="1"/>
  <c r="M18" i="1"/>
  <c r="C18" i="1"/>
  <c r="AC17" i="1"/>
  <c r="M17" i="1"/>
  <c r="C17" i="1"/>
  <c r="AC16" i="1"/>
  <c r="M16" i="1"/>
  <c r="C16" i="1" s="1"/>
  <c r="AC15" i="1"/>
  <c r="M15" i="1"/>
  <c r="C15" i="1" s="1"/>
  <c r="AC14" i="1"/>
  <c r="M14" i="1"/>
  <c r="C14" i="1"/>
  <c r="AC13" i="1"/>
  <c r="M13" i="1"/>
  <c r="C13" i="1"/>
  <c r="AC12" i="1"/>
  <c r="M12" i="1"/>
  <c r="C12" i="1" s="1"/>
  <c r="AC11" i="1"/>
  <c r="M11" i="1"/>
  <c r="C11" i="1" s="1"/>
  <c r="AC10" i="1"/>
  <c r="M10" i="1"/>
  <c r="C10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 s="1"/>
  <c r="Z9" i="1"/>
  <c r="Y9" i="1"/>
  <c r="X9" i="1"/>
  <c r="W9" i="1"/>
  <c r="V9" i="1"/>
  <c r="U9" i="1"/>
  <c r="T9" i="1"/>
  <c r="S9" i="1"/>
  <c r="R9" i="1"/>
  <c r="Q9" i="1"/>
  <c r="N9" i="1"/>
  <c r="M9" i="1" s="1"/>
  <c r="C9" i="1" s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<sst xmlns="http://schemas.openxmlformats.org/spreadsheetml/2006/main" count="157" uniqueCount="78">
  <si>
    <t>公 開 類</t>
  </si>
  <si>
    <t>月    報</t>
  </si>
  <si>
    <t>臺中市歲出用途別-經常門月報表（當年度）</t>
  </si>
  <si>
    <t>項　　目</t>
  </si>
  <si>
    <t>總 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</si>
  <si>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</si>
  <si>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</si>
  <si>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</si>
  <si>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</si>
  <si>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</si>
  <si>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</si>
  <si>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</si>
  <si>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</si>
  <si>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</si>
  <si>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</si>
  <si>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</si>
  <si>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</si>
  <si>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</si>
  <si>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</si>
  <si>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</si>
  <si>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</si>
  <si>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</si>
  <si>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</si>
  <si>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</si>
  <si>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</si>
  <si>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</si>
  <si>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</si>
  <si>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</si>
  <si>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</si>
  <si>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</si>
  <si>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中華民國109年度11月</t>
  </si>
  <si>
    <t>合計</t>
  </si>
  <si>
    <t>人 事 費</t>
  </si>
  <si>
    <t>退休
退職
給付</t>
  </si>
  <si>
    <t>業 務 費</t>
  </si>
  <si>
    <t>兼職費</t>
  </si>
  <si>
    <t>臨時
人員
酬金</t>
  </si>
  <si>
    <t>按日按件
計資酬金</t>
  </si>
  <si>
    <t>土地租金</t>
  </si>
  <si>
    <t>稅捐及規費</t>
  </si>
  <si>
    <t>保險費</t>
  </si>
  <si>
    <t>編製機關</t>
  </si>
  <si>
    <t xml:space="preserve"> 表    號 </t>
  </si>
  <si>
    <t>獎補助費</t>
  </si>
  <si>
    <t>總計</t>
  </si>
  <si>
    <t>臺中市政府主計處</t>
  </si>
  <si>
    <t>20901-04-02-2</t>
  </si>
  <si>
    <t>單位：新臺幣元</t>
  </si>
  <si>
    <t>政府機關間</t>
  </si>
  <si>
    <t>公開類</t>
  </si>
  <si>
    <t>臺中市歲出用途別-經常門月報表（當年度）（續1）</t>
  </si>
  <si>
    <t>對地方政府</t>
  </si>
  <si>
    <t>對國內團體之捐助</t>
  </si>
  <si>
    <t>對外之捐助</t>
  </si>
  <si>
    <t>差額補貼</t>
  </si>
  <si>
    <t>對特種基金</t>
  </si>
  <si>
    <t>對私校之獎助</t>
  </si>
  <si>
    <t>社會保險負擔</t>
  </si>
  <si>
    <t>社會福利津貼及濟助</t>
  </si>
  <si>
    <t>表    號</t>
  </si>
  <si>
    <t>其他</t>
  </si>
  <si>
    <t>債務費</t>
  </si>
  <si>
    <t>臺中市歲出用途別-經常門月報表（以前年度）（續2完）</t>
  </si>
  <si>
    <t>項       目</t>
  </si>
  <si>
    <t>填表</t>
  </si>
  <si>
    <t>資料來源：由本處第五科依據歲出用途別月報表彙編。</t>
  </si>
  <si>
    <t>填表說明：本表1式3份，1份送本處會計室，1份送本處第三科，1份自存。</t>
  </si>
  <si>
    <t>人事費</t>
  </si>
  <si>
    <t>審核</t>
  </si>
  <si>
    <t>業務費</t>
  </si>
  <si>
    <t>對地方
政府</t>
  </si>
  <si>
    <t>業務主管人員</t>
  </si>
  <si>
    <t>主辦統計人員</t>
  </si>
  <si>
    <t>對國內團體
之捐助</t>
  </si>
  <si>
    <t>差額
補貼</t>
  </si>
  <si>
    <t>對特種　基金</t>
  </si>
  <si>
    <t>機關首長</t>
  </si>
  <si>
    <t xml:space="preserve"> 中華民國109年12月25日編製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</si>
</sst>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-* #,##0_-;\-* #,##0_-;_-* &quot;－&quot;_-;_-@_-"/>
    <numFmt numFmtId="177" formatCode="0_);[Red]\(0\)"/>
    <numFmt numFmtId="178" formatCode="_-* #,##0_-;\-* #,##0_-;_-* &quot; －&quot;_-;_-@_-"/>
    <numFmt numFmtId="179" formatCode="_(* #,##0_);_(* \(#,##0\);_(* &quot;-&quot;_);_(@_)"/>
    <numFmt numFmtId="180" formatCode="#,##0_ "/>
  </numFmts>
  <fonts count="10" x14ac:knownFonts="1">
    <font>
      <sz val="11"/>
      <color theme="1"/>
      <name val="Calibri"/>
    </font>
    <font>
      <sz val="12"/>
      <color theme="1"/>
      <name val="Courier"/>
    </font>
    <font>
      <sz val="12"/>
      <color theme="1"/>
      <name val="Times New Roman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3"/>
      <color theme="1"/>
      <name val="Times New Roman"/>
    </font>
    <font>
      <sz val="16"/>
      <color theme="1"/>
      <name val="Times New Roman"/>
    </font>
    <font>
      <sz val="10"/>
      <color theme="1"/>
      <name val="標楷體"/>
      <family val="4"/>
      <charset val="136"/>
    </font>
    <font>
      <sz val="11"/>
      <color theme="1"/>
      <name val="Calibri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 applyFill="0" applyBorder="0" applyAlignment="0" applyProtection="0"/>
    <xf numFmtId="0" fontId="8" fillId="0" borderId="0" applyFill="0" applyBorder="0" applyAlignment="0" applyProtection="0"/>
    <xf numFmtId="0" fontId="2" fillId="0" borderId="0" applyFill="0" applyBorder="0" applyAlignment="0" applyProtection="0"/>
  </cellStyleXfs>
  <cellXfs count="122">
    <xf numFmtId="0" fontId="0" fillId="0" borderId="0" xfId="0" applyNumberFormat="1" applyFont="1" applyFill="1" applyBorder="1" applyAlignment="1" applyProtection="1"/>
    <xf numFmtId="176" fontId="3" fillId="0" borderId="1" xfId="1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4" xfId="1" applyFont="1" applyBorder="1"/>
    <xf numFmtId="0" fontId="3" fillId="0" borderId="5" xfId="1" applyFont="1" applyBorder="1"/>
    <xf numFmtId="176" fontId="3" fillId="0" borderId="2" xfId="1" applyNumberFormat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8" fontId="3" fillId="0" borderId="0" xfId="1" applyNumberFormat="1" applyFont="1" applyAlignment="1">
      <alignment horizontal="center" vertical="center"/>
    </xf>
    <xf numFmtId="176" fontId="5" fillId="0" borderId="0" xfId="1" applyNumberFormat="1" applyFont="1"/>
    <xf numFmtId="176" fontId="2" fillId="0" borderId="0" xfId="1" applyNumberFormat="1" applyFont="1" applyAlignment="1">
      <alignment horizontal="center" vertical="center"/>
    </xf>
    <xf numFmtId="49" fontId="3" fillId="0" borderId="5" xfId="1" applyNumberFormat="1" applyFont="1" applyBorder="1"/>
    <xf numFmtId="177" fontId="3" fillId="0" borderId="4" xfId="1" applyNumberFormat="1" applyFont="1" applyBorder="1" applyAlignment="1">
      <alignment horizontal="center" vertical="center"/>
    </xf>
    <xf numFmtId="177" fontId="3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177" fontId="3" fillId="0" borderId="7" xfId="1" applyNumberFormat="1" applyFont="1" applyBorder="1" applyAlignment="1">
      <alignment vertical="center"/>
    </xf>
    <xf numFmtId="176" fontId="3" fillId="0" borderId="0" xfId="1" applyNumberFormat="1" applyFont="1" applyAlignment="1">
      <alignment horizontal="right" vertical="center"/>
    </xf>
    <xf numFmtId="0" fontId="0" fillId="0" borderId="0" xfId="2" applyFont="1"/>
    <xf numFmtId="179" fontId="3" fillId="0" borderId="8" xfId="1" applyNumberFormat="1" applyFont="1" applyBorder="1" applyAlignment="1">
      <alignment horizontal="right" vertical="center"/>
    </xf>
    <xf numFmtId="179" fontId="3" fillId="0" borderId="9" xfId="1" applyNumberFormat="1" applyFont="1" applyBorder="1" applyAlignment="1">
      <alignment horizontal="right" vertical="center"/>
    </xf>
    <xf numFmtId="179" fontId="3" fillId="0" borderId="10" xfId="1" applyNumberFormat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left" vertical="center"/>
    </xf>
    <xf numFmtId="177" fontId="3" fillId="0" borderId="0" xfId="1" applyNumberFormat="1" applyFont="1" applyAlignment="1">
      <alignment horizontal="center" vertical="center" wrapText="1"/>
    </xf>
    <xf numFmtId="177" fontId="3" fillId="0" borderId="0" xfId="1" applyNumberFormat="1" applyFont="1" applyAlignment="1">
      <alignment vertical="center" wrapText="1"/>
    </xf>
    <xf numFmtId="176" fontId="2" fillId="0" borderId="5" xfId="1" applyNumberFormat="1" applyFont="1" applyBorder="1" applyAlignment="1">
      <alignment horizontal="left" vertical="center"/>
    </xf>
    <xf numFmtId="176" fontId="3" fillId="0" borderId="2" xfId="1" applyNumberFormat="1" applyFont="1" applyBorder="1" applyAlignment="1">
      <alignment horizontal="right" vertical="center"/>
    </xf>
    <xf numFmtId="177" fontId="3" fillId="0" borderId="10" xfId="1" applyNumberFormat="1" applyFont="1" applyBorder="1" applyAlignment="1">
      <alignment vertical="center"/>
    </xf>
    <xf numFmtId="49" fontId="2" fillId="0" borderId="5" xfId="1" applyNumberFormat="1" applyFont="1" applyBorder="1" applyAlignment="1">
      <alignment horizontal="left" vertical="center"/>
    </xf>
    <xf numFmtId="178" fontId="3" fillId="0" borderId="0" xfId="1" applyNumberFormat="1" applyFont="1" applyAlignment="1">
      <alignment horizontal="center" vertical="center" wrapText="1"/>
    </xf>
    <xf numFmtId="178" fontId="3" fillId="0" borderId="0" xfId="1" applyNumberFormat="1" applyFont="1" applyAlignment="1">
      <alignment vertical="top" wrapText="1"/>
    </xf>
    <xf numFmtId="178" fontId="3" fillId="0" borderId="0" xfId="1" applyNumberFormat="1" applyFont="1" applyAlignment="1">
      <alignment wrapText="1"/>
    </xf>
    <xf numFmtId="178" fontId="3" fillId="0" borderId="2" xfId="1" applyNumberFormat="1" applyFont="1" applyBorder="1" applyAlignment="1">
      <alignment horizontal="right" vertical="center"/>
    </xf>
    <xf numFmtId="178" fontId="3" fillId="0" borderId="0" xfId="1" applyNumberFormat="1" applyFont="1" applyAlignment="1">
      <alignment horizontal="right" vertical="center"/>
    </xf>
    <xf numFmtId="178" fontId="3" fillId="0" borderId="0" xfId="1" applyNumberFormat="1" applyFont="1"/>
    <xf numFmtId="180" fontId="3" fillId="0" borderId="9" xfId="1" applyNumberFormat="1" applyFont="1" applyBorder="1" applyAlignment="1">
      <alignment horizontal="right" vertical="center"/>
    </xf>
    <xf numFmtId="176" fontId="3" fillId="0" borderId="15" xfId="1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178" fontId="3" fillId="0" borderId="5" xfId="1" applyNumberFormat="1" applyFont="1" applyBorder="1" applyAlignment="1">
      <alignment horizontal="right" vertical="center"/>
    </xf>
    <xf numFmtId="179" fontId="3" fillId="0" borderId="11" xfId="1" applyNumberFormat="1" applyFont="1" applyBorder="1" applyAlignment="1">
      <alignment horizontal="right" vertical="center"/>
    </xf>
    <xf numFmtId="179" fontId="3" fillId="0" borderId="13" xfId="1" applyNumberFormat="1" applyFont="1" applyBorder="1" applyAlignment="1">
      <alignment horizontal="right" vertical="center"/>
    </xf>
    <xf numFmtId="179" fontId="3" fillId="0" borderId="14" xfId="1" applyNumberFormat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178" fontId="3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/>
    </xf>
    <xf numFmtId="179" fontId="3" fillId="0" borderId="0" xfId="1" applyNumberFormat="1" applyFont="1"/>
    <xf numFmtId="179" fontId="3" fillId="0" borderId="0" xfId="1" applyNumberFormat="1" applyFont="1" applyAlignment="1">
      <alignment horizontal="left"/>
    </xf>
    <xf numFmtId="179" fontId="3" fillId="0" borderId="4" xfId="1" applyNumberFormat="1" applyFont="1" applyBorder="1"/>
    <xf numFmtId="179" fontId="3" fillId="0" borderId="5" xfId="1" applyNumberFormat="1" applyFont="1" applyBorder="1"/>
    <xf numFmtId="179" fontId="3" fillId="0" borderId="0" xfId="1" applyNumberFormat="1" applyFont="1" applyAlignment="1">
      <alignment vertical="center"/>
    </xf>
    <xf numFmtId="179" fontId="3" fillId="0" borderId="5" xfId="1" applyNumberFormat="1" applyFont="1" applyBorder="1" applyAlignment="1">
      <alignment vertical="center"/>
    </xf>
    <xf numFmtId="179" fontId="3" fillId="0" borderId="2" xfId="1" applyNumberFormat="1" applyFont="1" applyBorder="1" applyAlignment="1">
      <alignment horizontal="right" vertical="center"/>
    </xf>
    <xf numFmtId="179" fontId="3" fillId="0" borderId="0" xfId="1" applyNumberFormat="1" applyFont="1" applyAlignment="1">
      <alignment horizontal="right" vertical="center"/>
    </xf>
    <xf numFmtId="180" fontId="3" fillId="0" borderId="0" xfId="1" applyNumberFormat="1" applyFont="1" applyAlignment="1">
      <alignment horizontal="right" vertical="center"/>
    </xf>
    <xf numFmtId="179" fontId="3" fillId="0" borderId="5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vertical="center"/>
    </xf>
    <xf numFmtId="176" fontId="3" fillId="0" borderId="1" xfId="1" applyNumberFormat="1" applyFont="1" applyBorder="1" applyAlignment="1">
      <alignment vertical="center"/>
    </xf>
    <xf numFmtId="179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vertical="center"/>
    </xf>
    <xf numFmtId="0" fontId="0" fillId="0" borderId="0" xfId="2" applyFont="1" applyAlignment="1">
      <alignment horizontal="left"/>
    </xf>
    <xf numFmtId="178" fontId="3" fillId="0" borderId="0" xfId="1" applyNumberFormat="1" applyFont="1" applyAlignment="1">
      <alignment horizontal="center" vertical="center"/>
    </xf>
    <xf numFmtId="0" fontId="3" fillId="0" borderId="10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178" fontId="3" fillId="0" borderId="5" xfId="1" applyNumberFormat="1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 wrapText="1"/>
    </xf>
    <xf numFmtId="176" fontId="3" fillId="0" borderId="15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0" fontId="1" fillId="0" borderId="0" xfId="1" applyFont="1" applyAlignment="1">
      <alignment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9" xfId="1" applyNumberFormat="1" applyFont="1" applyBorder="1" applyAlignment="1">
      <alignment horizontal="center" vertical="center"/>
    </xf>
    <xf numFmtId="178" fontId="3" fillId="0" borderId="2" xfId="1" applyNumberFormat="1" applyFont="1" applyBorder="1" applyAlignment="1">
      <alignment horizontal="center" vertical="center"/>
    </xf>
    <xf numFmtId="178" fontId="3" fillId="0" borderId="3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right"/>
    </xf>
    <xf numFmtId="49" fontId="7" fillId="0" borderId="7" xfId="1" applyNumberFormat="1" applyFont="1" applyBorder="1" applyAlignment="1">
      <alignment horizontal="right"/>
    </xf>
    <xf numFmtId="49" fontId="7" fillId="0" borderId="5" xfId="1" applyNumberFormat="1" applyFont="1" applyBorder="1" applyAlignment="1">
      <alignment horizontal="right" vertical="center"/>
    </xf>
    <xf numFmtId="49" fontId="7" fillId="0" borderId="7" xfId="1" applyNumberFormat="1" applyFont="1" applyBorder="1" applyAlignment="1">
      <alignment horizontal="right" vertical="center"/>
    </xf>
    <xf numFmtId="49" fontId="3" fillId="0" borderId="0" xfId="1" applyNumberFormat="1" applyFont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78" fontId="3" fillId="0" borderId="0" xfId="1" applyNumberFormat="1" applyFont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right" vertical="center"/>
    </xf>
    <xf numFmtId="179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0" xfId="1" applyFont="1"/>
    <xf numFmtId="178" fontId="3" fillId="0" borderId="0" xfId="1" applyNumberFormat="1" applyFont="1" applyAlignment="1">
      <alignment horizontal="right" vertical="center"/>
    </xf>
    <xf numFmtId="176" fontId="4" fillId="0" borderId="2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77" fontId="3" fillId="0" borderId="3" xfId="1" applyNumberFormat="1" applyFont="1" applyBorder="1" applyAlignment="1">
      <alignment horizontal="center" vertical="center" wrapText="1"/>
    </xf>
    <xf numFmtId="177" fontId="3" fillId="0" borderId="1" xfId="1" applyNumberFormat="1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 3" xfId="2"/>
    <cellStyle name="一般_TAB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7"/>
  <sheetViews>
    <sheetView tabSelected="1" topLeftCell="X4" zoomScale="80" workbookViewId="0">
      <selection activeCell="AN34" sqref="AN34"/>
    </sheetView>
  </sheetViews>
  <sheetFormatPr defaultColWidth="9.5703125" defaultRowHeight="15" x14ac:dyDescent="0.25"/>
  <cols>
    <col min="1" max="1" width="11.85546875" customWidth="1"/>
    <col min="2" max="2" width="9.28515625" customWidth="1"/>
    <col min="3" max="3" width="23.42578125" customWidth="1"/>
    <col min="4" max="4" width="22" customWidth="1"/>
    <col min="5" max="5" width="18" customWidth="1"/>
    <col min="6" max="6" width="19.7109375" customWidth="1"/>
    <col min="7" max="7" width="12.28515625" customWidth="1"/>
    <col min="8" max="8" width="19.140625" customWidth="1"/>
    <col min="9" max="10" width="16.28515625" customWidth="1"/>
    <col min="11" max="11" width="16.42578125" customWidth="1"/>
    <col min="12" max="12" width="17.7109375" customWidth="1"/>
    <col min="13" max="13" width="22" customWidth="1"/>
    <col min="14" max="14" width="19.85546875" customWidth="1"/>
    <col min="15" max="15" width="11.85546875" customWidth="1"/>
    <col min="16" max="16" width="12.5703125" customWidth="1"/>
    <col min="17" max="17" width="24" customWidth="1"/>
    <col min="18" max="18" width="23.85546875" customWidth="1"/>
    <col min="19" max="19" width="20.85546875" customWidth="1"/>
    <col min="20" max="20" width="22.140625" customWidth="1"/>
    <col min="21" max="21" width="21.42578125" customWidth="1"/>
    <col min="22" max="22" width="20.85546875" customWidth="1"/>
    <col min="23" max="23" width="21.42578125" customWidth="1"/>
    <col min="24" max="25" width="20.85546875" customWidth="1"/>
    <col min="26" max="26" width="24.140625" customWidth="1"/>
    <col min="27" max="27" width="11.85546875" customWidth="1"/>
    <col min="28" max="28" width="9.28515625" customWidth="1"/>
    <col min="29" max="29" width="17.5703125" customWidth="1"/>
    <col min="30" max="30" width="16" customWidth="1"/>
    <col min="31" max="31" width="18.140625" customWidth="1"/>
    <col min="32" max="42" width="16" customWidth="1"/>
  </cols>
  <sheetData>
    <row r="1" spans="1:42" ht="20.100000000000001" customHeight="1" x14ac:dyDescent="0.2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8"/>
      <c r="L1" s="18"/>
      <c r="M1" s="1" t="s">
        <v>41</v>
      </c>
      <c r="N1" s="37" t="s">
        <v>45</v>
      </c>
      <c r="O1" s="45" t="s">
        <v>49</v>
      </c>
      <c r="P1" s="3"/>
      <c r="Q1" s="11"/>
      <c r="R1" s="11"/>
      <c r="S1" s="11"/>
      <c r="T1" s="11"/>
      <c r="U1" s="11"/>
      <c r="V1" s="11"/>
      <c r="W1" s="11"/>
      <c r="X1" s="11"/>
      <c r="Y1" s="45" t="s">
        <v>41</v>
      </c>
      <c r="Z1" s="57" t="s">
        <v>45</v>
      </c>
      <c r="AA1" s="45" t="s">
        <v>49</v>
      </c>
      <c r="AB1" s="3"/>
      <c r="AC1" s="11"/>
      <c r="AD1" s="11"/>
      <c r="AE1" s="11"/>
      <c r="AF1" s="11"/>
      <c r="AG1" s="11"/>
      <c r="AH1" s="11"/>
      <c r="AI1" s="11"/>
      <c r="AJ1" s="11"/>
      <c r="AK1" s="59"/>
      <c r="AL1" s="81"/>
      <c r="AM1" s="82"/>
      <c r="AN1" s="45" t="s">
        <v>41</v>
      </c>
      <c r="AO1" s="74" t="s">
        <v>45</v>
      </c>
      <c r="AP1" s="75"/>
    </row>
    <row r="2" spans="1:42" ht="20.100000000000001" customHeight="1" x14ac:dyDescent="0.25">
      <c r="A2" s="1" t="s">
        <v>1</v>
      </c>
      <c r="B2" s="12" t="s">
        <v>29</v>
      </c>
      <c r="C2" s="6"/>
      <c r="D2" s="22"/>
      <c r="E2" s="25"/>
      <c r="F2" s="25"/>
      <c r="G2" s="28"/>
      <c r="H2" s="85"/>
      <c r="I2" s="85"/>
      <c r="J2" s="85"/>
      <c r="K2" s="85"/>
      <c r="L2" s="86"/>
      <c r="M2" s="36" t="s">
        <v>42</v>
      </c>
      <c r="N2" s="38" t="s">
        <v>46</v>
      </c>
      <c r="O2" s="45" t="s">
        <v>1</v>
      </c>
      <c r="P2" s="12" t="s">
        <v>29</v>
      </c>
      <c r="Q2" s="6"/>
      <c r="R2" s="22"/>
      <c r="S2" s="25"/>
      <c r="T2" s="85"/>
      <c r="U2" s="85"/>
      <c r="V2" s="85"/>
      <c r="W2" s="85"/>
      <c r="X2" s="86"/>
      <c r="Y2" s="45" t="s">
        <v>59</v>
      </c>
      <c r="Z2" s="38" t="s">
        <v>46</v>
      </c>
      <c r="AA2" s="45" t="s">
        <v>1</v>
      </c>
      <c r="AB2" s="12" t="s">
        <v>29</v>
      </c>
      <c r="AC2" s="6"/>
      <c r="AD2" s="22"/>
      <c r="AE2" s="25"/>
      <c r="AF2" s="25"/>
      <c r="AG2" s="28"/>
      <c r="AH2" s="87"/>
      <c r="AI2" s="87"/>
      <c r="AJ2" s="87"/>
      <c r="AK2" s="87"/>
      <c r="AL2" s="87"/>
      <c r="AM2" s="88"/>
      <c r="AN2" s="45" t="s">
        <v>59</v>
      </c>
      <c r="AO2" s="76" t="s">
        <v>46</v>
      </c>
      <c r="AP2" s="77"/>
    </row>
    <row r="3" spans="1:42" ht="30" customHeight="1" x14ac:dyDescent="0.25">
      <c r="A3" s="115" t="s">
        <v>2</v>
      </c>
      <c r="B3" s="116"/>
      <c r="C3" s="116"/>
      <c r="D3" s="116"/>
      <c r="E3" s="116"/>
      <c r="F3" s="116"/>
      <c r="G3" s="116"/>
      <c r="H3" s="116"/>
      <c r="I3" s="79"/>
      <c r="J3" s="79"/>
      <c r="K3" s="116"/>
      <c r="L3" s="116"/>
      <c r="M3" s="116"/>
      <c r="N3" s="79"/>
      <c r="O3" s="115" t="s">
        <v>50</v>
      </c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78" t="s">
        <v>62</v>
      </c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80"/>
    </row>
    <row r="4" spans="1:42" ht="20.100000000000001" customHeight="1" x14ac:dyDescent="0.25">
      <c r="A4" s="2"/>
      <c r="B4" s="89" t="s">
        <v>30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39" t="s">
        <v>47</v>
      </c>
      <c r="O4" s="71" t="s">
        <v>30</v>
      </c>
      <c r="P4" s="72"/>
      <c r="Q4" s="72"/>
      <c r="R4" s="72"/>
      <c r="S4" s="71"/>
      <c r="T4" s="72"/>
      <c r="U4" s="72"/>
      <c r="V4" s="72"/>
      <c r="W4" s="72"/>
      <c r="X4" s="72"/>
      <c r="Y4" s="72"/>
      <c r="Z4" s="39" t="s">
        <v>47</v>
      </c>
      <c r="AA4" s="18"/>
      <c r="AB4" s="71" t="s">
        <v>30</v>
      </c>
      <c r="AC4" s="72"/>
      <c r="AD4" s="72"/>
      <c r="AE4" s="72"/>
      <c r="AF4" s="72"/>
      <c r="AG4" s="63"/>
      <c r="AH4" s="63"/>
      <c r="AI4" s="63"/>
      <c r="AJ4" s="63"/>
      <c r="AK4" s="63"/>
      <c r="AL4" s="63"/>
      <c r="AM4" s="63"/>
      <c r="AN4" s="63"/>
      <c r="AO4" s="63" t="s">
        <v>47</v>
      </c>
      <c r="AP4" s="63"/>
    </row>
    <row r="5" spans="1:42" ht="20.100000000000001" customHeight="1" x14ac:dyDescent="0.25">
      <c r="A5" s="120" t="s">
        <v>3</v>
      </c>
      <c r="B5" s="121"/>
      <c r="C5" s="100" t="s">
        <v>31</v>
      </c>
      <c r="D5" s="83" t="s">
        <v>32</v>
      </c>
      <c r="E5" s="84"/>
      <c r="F5" s="92" t="s">
        <v>34</v>
      </c>
      <c r="G5" s="91"/>
      <c r="H5" s="91"/>
      <c r="I5" s="91"/>
      <c r="J5" s="91"/>
      <c r="K5" s="91"/>
      <c r="L5" s="111"/>
      <c r="M5" s="90" t="s">
        <v>43</v>
      </c>
      <c r="N5" s="91"/>
      <c r="O5" s="111" t="s">
        <v>3</v>
      </c>
      <c r="P5" s="100"/>
      <c r="Q5" s="100" t="s">
        <v>43</v>
      </c>
      <c r="R5" s="100"/>
      <c r="S5" s="100"/>
      <c r="T5" s="100"/>
      <c r="U5" s="100"/>
      <c r="V5" s="100"/>
      <c r="W5" s="100"/>
      <c r="X5" s="100"/>
      <c r="Y5" s="100"/>
      <c r="Z5" s="90" t="s">
        <v>61</v>
      </c>
      <c r="AA5" s="108" t="s">
        <v>63</v>
      </c>
      <c r="AB5" s="108"/>
      <c r="AC5" s="100" t="s">
        <v>31</v>
      </c>
      <c r="AD5" s="67" t="s">
        <v>67</v>
      </c>
      <c r="AE5" s="67" t="s">
        <v>69</v>
      </c>
      <c r="AF5" s="73" t="s">
        <v>43</v>
      </c>
      <c r="AG5" s="65"/>
      <c r="AH5" s="65"/>
      <c r="AI5" s="65"/>
      <c r="AJ5" s="65"/>
      <c r="AK5" s="65"/>
      <c r="AL5" s="65"/>
      <c r="AM5" s="65"/>
      <c r="AN5" s="65"/>
      <c r="AO5" s="65"/>
      <c r="AP5" s="69" t="s">
        <v>61</v>
      </c>
    </row>
    <row r="6" spans="1:42" ht="20.100000000000001" customHeight="1" x14ac:dyDescent="0.25">
      <c r="A6" s="120"/>
      <c r="B6" s="121"/>
      <c r="C6" s="100"/>
      <c r="D6" s="23" t="s">
        <v>31</v>
      </c>
      <c r="E6" s="93" t="s">
        <v>33</v>
      </c>
      <c r="F6" s="23" t="s">
        <v>31</v>
      </c>
      <c r="G6" s="100" t="s">
        <v>35</v>
      </c>
      <c r="H6" s="93" t="s">
        <v>36</v>
      </c>
      <c r="I6" s="93" t="s">
        <v>37</v>
      </c>
      <c r="J6" s="97" t="s">
        <v>38</v>
      </c>
      <c r="K6" s="93" t="s">
        <v>39</v>
      </c>
      <c r="L6" s="93" t="s">
        <v>40</v>
      </c>
      <c r="M6" s="92" t="s">
        <v>44</v>
      </c>
      <c r="N6" s="92" t="s">
        <v>48</v>
      </c>
      <c r="O6" s="111"/>
      <c r="P6" s="100"/>
      <c r="Q6" s="100" t="s">
        <v>51</v>
      </c>
      <c r="R6" s="112" t="s">
        <v>52</v>
      </c>
      <c r="S6" s="100" t="s">
        <v>53</v>
      </c>
      <c r="T6" s="100" t="s">
        <v>54</v>
      </c>
      <c r="U6" s="100" t="s">
        <v>55</v>
      </c>
      <c r="V6" s="93" t="s">
        <v>56</v>
      </c>
      <c r="W6" s="104" t="s">
        <v>57</v>
      </c>
      <c r="X6" s="104" t="s">
        <v>58</v>
      </c>
      <c r="Y6" s="117" t="s">
        <v>60</v>
      </c>
      <c r="Z6" s="90"/>
      <c r="AA6" s="109"/>
      <c r="AB6" s="109"/>
      <c r="AC6" s="100"/>
      <c r="AD6" s="67"/>
      <c r="AE6" s="67"/>
      <c r="AF6" s="65" t="s">
        <v>48</v>
      </c>
      <c r="AG6" s="64" t="s">
        <v>70</v>
      </c>
      <c r="AH6" s="64" t="s">
        <v>73</v>
      </c>
      <c r="AI6" s="64" t="s">
        <v>53</v>
      </c>
      <c r="AJ6" s="64" t="s">
        <v>74</v>
      </c>
      <c r="AK6" s="64" t="s">
        <v>75</v>
      </c>
      <c r="AL6" s="64" t="s">
        <v>56</v>
      </c>
      <c r="AM6" s="64" t="s">
        <v>57</v>
      </c>
      <c r="AN6" s="64" t="s">
        <v>58</v>
      </c>
      <c r="AO6" s="64" t="s">
        <v>60</v>
      </c>
      <c r="AP6" s="70"/>
    </row>
    <row r="7" spans="1:42" ht="20.100000000000001" customHeight="1" x14ac:dyDescent="0.25">
      <c r="A7" s="120"/>
      <c r="B7" s="121"/>
      <c r="C7" s="100"/>
      <c r="D7" s="24"/>
      <c r="E7" s="93"/>
      <c r="F7" s="24"/>
      <c r="G7" s="100"/>
      <c r="H7" s="93"/>
      <c r="I7" s="93"/>
      <c r="J7" s="98"/>
      <c r="K7" s="93"/>
      <c r="L7" s="93"/>
      <c r="M7" s="102"/>
      <c r="N7" s="102"/>
      <c r="O7" s="111"/>
      <c r="P7" s="100"/>
      <c r="Q7" s="100"/>
      <c r="R7" s="93"/>
      <c r="S7" s="100"/>
      <c r="T7" s="100"/>
      <c r="U7" s="100"/>
      <c r="V7" s="93"/>
      <c r="W7" s="105"/>
      <c r="X7" s="105"/>
      <c r="Y7" s="118"/>
      <c r="Z7" s="90"/>
      <c r="AA7" s="109"/>
      <c r="AB7" s="109"/>
      <c r="AC7" s="100"/>
      <c r="AD7" s="67"/>
      <c r="AE7" s="67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70"/>
    </row>
    <row r="8" spans="1:42" ht="20.100000000000001" customHeight="1" x14ac:dyDescent="0.25">
      <c r="A8" s="120"/>
      <c r="B8" s="121"/>
      <c r="C8" s="100"/>
      <c r="D8" s="16"/>
      <c r="E8" s="93"/>
      <c r="F8" s="27"/>
      <c r="G8" s="100"/>
      <c r="H8" s="93"/>
      <c r="I8" s="93"/>
      <c r="J8" s="99"/>
      <c r="K8" s="93"/>
      <c r="L8" s="93"/>
      <c r="M8" s="103"/>
      <c r="N8" s="103"/>
      <c r="O8" s="111"/>
      <c r="P8" s="100"/>
      <c r="Q8" s="101"/>
      <c r="R8" s="104"/>
      <c r="S8" s="101"/>
      <c r="T8" s="101"/>
      <c r="U8" s="101"/>
      <c r="V8" s="104"/>
      <c r="W8" s="105"/>
      <c r="X8" s="105"/>
      <c r="Y8" s="119"/>
      <c r="Z8" s="92"/>
      <c r="AA8" s="110"/>
      <c r="AB8" s="110"/>
      <c r="AC8" s="101"/>
      <c r="AD8" s="68"/>
      <c r="AE8" s="68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70"/>
    </row>
    <row r="9" spans="1:42" ht="20.100000000000001" customHeight="1" x14ac:dyDescent="0.25">
      <c r="A9" s="95" t="s">
        <v>4</v>
      </c>
      <c r="B9" s="96"/>
      <c r="C9" s="19">
        <f t="shared" ref="C9:C33" si="0">D9+F9+M9+Z9</f>
        <v>7932372381</v>
      </c>
      <c r="D9" s="19">
        <f t="shared" ref="D9:L9" si="1">SUM(D10:D33)</f>
        <v>1731085618</v>
      </c>
      <c r="E9" s="19">
        <f t="shared" si="1"/>
        <v>154295432</v>
      </c>
      <c r="F9" s="19">
        <f t="shared" si="1"/>
        <v>1022590557</v>
      </c>
      <c r="G9" s="19">
        <f t="shared" si="1"/>
        <v>151112</v>
      </c>
      <c r="H9" s="19">
        <f t="shared" si="1"/>
        <v>146917975</v>
      </c>
      <c r="I9" s="19">
        <f t="shared" si="1"/>
        <v>14394298</v>
      </c>
      <c r="J9" s="19">
        <f t="shared" si="1"/>
        <v>115402</v>
      </c>
      <c r="K9" s="19">
        <f t="shared" si="1"/>
        <v>46411423</v>
      </c>
      <c r="L9" s="19">
        <f t="shared" si="1"/>
        <v>8329318</v>
      </c>
      <c r="M9" s="19">
        <f t="shared" ref="M9:M33" si="2">N9+SUM(Q9:Y9)</f>
        <v>5177578851</v>
      </c>
      <c r="N9" s="40">
        <f>SUM(N10:N33)</f>
        <v>1620508</v>
      </c>
      <c r="O9" s="107" t="s">
        <v>4</v>
      </c>
      <c r="P9" s="107"/>
      <c r="Q9" s="19">
        <f t="shared" ref="Q9:Z9" si="3">SUM(Q10:Q33)</f>
        <v>19905386</v>
      </c>
      <c r="R9" s="19">
        <f t="shared" si="3"/>
        <v>117129457</v>
      </c>
      <c r="S9" s="19">
        <f t="shared" si="3"/>
        <v>0</v>
      </c>
      <c r="T9" s="19">
        <f t="shared" si="3"/>
        <v>1158773</v>
      </c>
      <c r="U9" s="19">
        <f t="shared" si="3"/>
        <v>3171349065</v>
      </c>
      <c r="V9" s="19">
        <f t="shared" si="3"/>
        <v>1400000</v>
      </c>
      <c r="W9" s="19">
        <f t="shared" si="3"/>
        <v>175205274</v>
      </c>
      <c r="X9" s="19">
        <f t="shared" si="3"/>
        <v>1138464167</v>
      </c>
      <c r="Y9" s="52">
        <f t="shared" si="3"/>
        <v>551346221</v>
      </c>
      <c r="Z9" s="40">
        <f t="shared" si="3"/>
        <v>1117355</v>
      </c>
      <c r="AA9" s="107" t="s">
        <v>4</v>
      </c>
      <c r="AB9" s="107"/>
      <c r="AC9" s="19">
        <f t="shared" ref="AC9:AC33" si="4">0+SUM(AD9:AO9)</f>
        <v>29853911</v>
      </c>
      <c r="AD9" s="19">
        <f t="shared" ref="AD9:AP9" si="5">SUM(AD10:AD33)</f>
        <v>0</v>
      </c>
      <c r="AE9" s="19">
        <f t="shared" si="5"/>
        <v>27727720</v>
      </c>
      <c r="AF9" s="19">
        <f t="shared" si="5"/>
        <v>0</v>
      </c>
      <c r="AG9" s="19">
        <f t="shared" si="5"/>
        <v>0</v>
      </c>
      <c r="AH9" s="19">
        <f t="shared" si="5"/>
        <v>0</v>
      </c>
      <c r="AI9" s="19">
        <f t="shared" si="5"/>
        <v>0</v>
      </c>
      <c r="AJ9" s="19">
        <f t="shared" si="5"/>
        <v>0</v>
      </c>
      <c r="AK9" s="19">
        <f t="shared" si="5"/>
        <v>0</v>
      </c>
      <c r="AL9" s="19">
        <f t="shared" si="5"/>
        <v>0</v>
      </c>
      <c r="AM9" s="19">
        <f t="shared" si="5"/>
        <v>0</v>
      </c>
      <c r="AN9" s="19">
        <f t="shared" si="5"/>
        <v>0</v>
      </c>
      <c r="AO9" s="19">
        <f t="shared" si="5"/>
        <v>2126191</v>
      </c>
      <c r="AP9" s="40">
        <f t="shared" si="5"/>
        <v>0</v>
      </c>
    </row>
    <row r="10" spans="1:42" ht="20.100000000000001" customHeight="1" x14ac:dyDescent="0.25">
      <c r="A10" s="3" t="s">
        <v>5</v>
      </c>
      <c r="B10" s="5"/>
      <c r="C10" s="20">
        <f t="shared" si="0"/>
        <v>57367969</v>
      </c>
      <c r="D10" s="20">
        <v>39932187</v>
      </c>
      <c r="E10" s="20">
        <v>1050051</v>
      </c>
      <c r="F10" s="20">
        <v>17263782</v>
      </c>
      <c r="G10" s="20">
        <v>0</v>
      </c>
      <c r="H10" s="20">
        <v>1497140</v>
      </c>
      <c r="I10" s="20">
        <v>32000</v>
      </c>
      <c r="J10" s="20">
        <v>0</v>
      </c>
      <c r="K10" s="20">
        <v>300</v>
      </c>
      <c r="L10" s="20">
        <v>5375</v>
      </c>
      <c r="M10" s="20">
        <f t="shared" si="2"/>
        <v>172000</v>
      </c>
      <c r="N10" s="41">
        <v>0</v>
      </c>
      <c r="O10" s="46" t="s">
        <v>5</v>
      </c>
      <c r="P10" s="46"/>
      <c r="Q10" s="20">
        <v>0</v>
      </c>
      <c r="R10" s="20">
        <v>172000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41">
        <v>0</v>
      </c>
      <c r="AA10" s="46" t="s">
        <v>5</v>
      </c>
      <c r="AB10" s="46"/>
      <c r="AC10" s="20">
        <f t="shared" si="4"/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41">
        <v>0</v>
      </c>
    </row>
    <row r="11" spans="1:42" ht="20.100000000000001" customHeight="1" x14ac:dyDescent="0.25">
      <c r="A11" s="4" t="s">
        <v>6</v>
      </c>
      <c r="B11" s="13"/>
      <c r="C11" s="20">
        <f t="shared" si="0"/>
        <v>576433961</v>
      </c>
      <c r="D11" s="20">
        <v>189169535</v>
      </c>
      <c r="E11" s="20">
        <v>30606264</v>
      </c>
      <c r="F11" s="20">
        <v>200172252</v>
      </c>
      <c r="G11" s="20">
        <v>42569</v>
      </c>
      <c r="H11" s="20">
        <v>22547055</v>
      </c>
      <c r="I11" s="20">
        <v>2737142</v>
      </c>
      <c r="J11" s="20">
        <v>37428</v>
      </c>
      <c r="K11" s="20">
        <v>491254</v>
      </c>
      <c r="L11" s="20">
        <v>7337731</v>
      </c>
      <c r="M11" s="20">
        <f t="shared" si="2"/>
        <v>187092174</v>
      </c>
      <c r="N11" s="41">
        <v>0</v>
      </c>
      <c r="O11" s="47" t="s">
        <v>6</v>
      </c>
      <c r="P11" s="50"/>
      <c r="Q11" s="20">
        <v>19905386</v>
      </c>
      <c r="R11" s="20">
        <v>34016436</v>
      </c>
      <c r="S11" s="20">
        <v>0</v>
      </c>
      <c r="T11" s="20">
        <v>0</v>
      </c>
      <c r="U11" s="20">
        <v>1057662</v>
      </c>
      <c r="V11" s="20">
        <v>0</v>
      </c>
      <c r="W11" s="20">
        <v>0</v>
      </c>
      <c r="X11" s="20">
        <v>10786600</v>
      </c>
      <c r="Y11" s="20">
        <v>121326090</v>
      </c>
      <c r="Z11" s="41">
        <v>0</v>
      </c>
      <c r="AA11" s="47" t="s">
        <v>6</v>
      </c>
      <c r="AB11" s="58"/>
      <c r="AC11" s="20">
        <f t="shared" si="4"/>
        <v>24444</v>
      </c>
      <c r="AD11" s="20">
        <v>0</v>
      </c>
      <c r="AE11" s="20">
        <v>24444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41">
        <v>0</v>
      </c>
    </row>
    <row r="12" spans="1:42" ht="20.100000000000001" customHeight="1" x14ac:dyDescent="0.25">
      <c r="A12" s="3" t="s">
        <v>7</v>
      </c>
      <c r="B12" s="13"/>
      <c r="C12" s="20">
        <f t="shared" si="0"/>
        <v>97625078</v>
      </c>
      <c r="D12" s="20">
        <v>64192531</v>
      </c>
      <c r="E12" s="20">
        <v>8773924</v>
      </c>
      <c r="F12" s="20">
        <v>30607661</v>
      </c>
      <c r="G12" s="20">
        <v>0</v>
      </c>
      <c r="H12" s="20">
        <v>4826010</v>
      </c>
      <c r="I12" s="20">
        <v>79800</v>
      </c>
      <c r="J12" s="20">
        <v>0</v>
      </c>
      <c r="K12" s="20">
        <v>290531</v>
      </c>
      <c r="L12" s="20">
        <v>47901</v>
      </c>
      <c r="M12" s="20">
        <f t="shared" si="2"/>
        <v>2824886</v>
      </c>
      <c r="N12" s="41">
        <v>1620508</v>
      </c>
      <c r="O12" s="46" t="s">
        <v>7</v>
      </c>
      <c r="P12" s="50"/>
      <c r="Q12" s="20">
        <v>0</v>
      </c>
      <c r="R12" s="20">
        <v>40000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164378</v>
      </c>
      <c r="Y12" s="20">
        <v>1000000</v>
      </c>
      <c r="Z12" s="41">
        <v>0</v>
      </c>
      <c r="AA12" s="46" t="s">
        <v>7</v>
      </c>
      <c r="AB12" s="58"/>
      <c r="AC12" s="20">
        <f t="shared" si="4"/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41">
        <v>0</v>
      </c>
    </row>
    <row r="13" spans="1:42" ht="20.100000000000001" customHeight="1" x14ac:dyDescent="0.25">
      <c r="A13" s="3" t="s">
        <v>8</v>
      </c>
      <c r="B13" s="14"/>
      <c r="C13" s="20">
        <f t="shared" si="0"/>
        <v>19156988</v>
      </c>
      <c r="D13" s="20">
        <v>9427936</v>
      </c>
      <c r="E13" s="20">
        <v>985723</v>
      </c>
      <c r="F13" s="20">
        <v>8611697</v>
      </c>
      <c r="G13" s="20">
        <v>2985</v>
      </c>
      <c r="H13" s="20">
        <v>11757</v>
      </c>
      <c r="I13" s="20">
        <v>114480</v>
      </c>
      <c r="J13" s="20">
        <v>0</v>
      </c>
      <c r="K13" s="20">
        <v>6272170</v>
      </c>
      <c r="L13" s="20">
        <v>0</v>
      </c>
      <c r="M13" s="20">
        <f t="shared" si="2"/>
        <v>0</v>
      </c>
      <c r="N13" s="41">
        <v>0</v>
      </c>
      <c r="O13" s="46" t="s">
        <v>8</v>
      </c>
      <c r="P13" s="50"/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41">
        <v>1117355</v>
      </c>
      <c r="AA13" s="46" t="s">
        <v>8</v>
      </c>
      <c r="AB13" s="58"/>
      <c r="AC13" s="20">
        <f t="shared" si="4"/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41">
        <v>0</v>
      </c>
    </row>
    <row r="14" spans="1:42" ht="20.100000000000001" customHeight="1" x14ac:dyDescent="0.25">
      <c r="A14" s="3" t="s">
        <v>9</v>
      </c>
      <c r="B14" s="14"/>
      <c r="C14" s="20">
        <f t="shared" si="0"/>
        <v>3166147277</v>
      </c>
      <c r="D14" s="20">
        <v>654417</v>
      </c>
      <c r="E14" s="20">
        <v>53861</v>
      </c>
      <c r="F14" s="20">
        <v>1253642</v>
      </c>
      <c r="G14" s="20">
        <v>0</v>
      </c>
      <c r="H14" s="20">
        <v>157858</v>
      </c>
      <c r="I14" s="20">
        <v>0</v>
      </c>
      <c r="J14" s="20">
        <v>0</v>
      </c>
      <c r="K14" s="20">
        <v>0</v>
      </c>
      <c r="L14" s="20">
        <v>0</v>
      </c>
      <c r="M14" s="20">
        <f t="shared" si="2"/>
        <v>3164239218</v>
      </c>
      <c r="N14" s="41">
        <v>0</v>
      </c>
      <c r="O14" s="46" t="s">
        <v>9</v>
      </c>
      <c r="P14" s="50"/>
      <c r="Q14" s="20">
        <v>0</v>
      </c>
      <c r="R14" s="20">
        <v>20000</v>
      </c>
      <c r="S14" s="20">
        <v>0</v>
      </c>
      <c r="T14" s="20">
        <v>0</v>
      </c>
      <c r="U14" s="20">
        <v>3164186218</v>
      </c>
      <c r="V14" s="20">
        <v>0</v>
      </c>
      <c r="W14" s="20">
        <v>0</v>
      </c>
      <c r="X14" s="20">
        <v>0</v>
      </c>
      <c r="Y14" s="20">
        <v>33000</v>
      </c>
      <c r="Z14" s="41">
        <v>0</v>
      </c>
      <c r="AA14" s="46" t="s">
        <v>9</v>
      </c>
      <c r="AB14" s="58"/>
      <c r="AC14" s="20">
        <f t="shared" si="4"/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41">
        <v>0</v>
      </c>
    </row>
    <row r="15" spans="1:42" ht="20.100000000000001" customHeight="1" x14ac:dyDescent="0.25">
      <c r="A15" s="3" t="s">
        <v>10</v>
      </c>
      <c r="B15" s="14"/>
      <c r="C15" s="20">
        <f t="shared" si="0"/>
        <v>240994391</v>
      </c>
      <c r="D15" s="20">
        <v>14275923</v>
      </c>
      <c r="E15" s="20">
        <v>1179360</v>
      </c>
      <c r="F15" s="20">
        <v>53382422</v>
      </c>
      <c r="G15" s="20">
        <v>0</v>
      </c>
      <c r="H15" s="20">
        <v>6629056</v>
      </c>
      <c r="I15" s="20">
        <v>102680</v>
      </c>
      <c r="J15" s="20">
        <v>26048</v>
      </c>
      <c r="K15" s="20">
        <v>25048294</v>
      </c>
      <c r="L15" s="20">
        <v>16785</v>
      </c>
      <c r="M15" s="20">
        <f t="shared" si="2"/>
        <v>173336046</v>
      </c>
      <c r="N15" s="41">
        <v>0</v>
      </c>
      <c r="O15" s="46" t="s">
        <v>10</v>
      </c>
      <c r="P15" s="50"/>
      <c r="Q15" s="20">
        <v>0</v>
      </c>
      <c r="R15" s="20">
        <v>15005062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53">
        <v>158330984</v>
      </c>
      <c r="Z15" s="41">
        <v>0</v>
      </c>
      <c r="AA15" s="46" t="s">
        <v>10</v>
      </c>
      <c r="AB15" s="58"/>
      <c r="AC15" s="20">
        <f t="shared" si="4"/>
        <v>2440000</v>
      </c>
      <c r="AD15" s="20">
        <v>0</v>
      </c>
      <c r="AE15" s="20">
        <v>2440000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41">
        <v>0</v>
      </c>
    </row>
    <row r="16" spans="1:42" ht="20.100000000000001" customHeight="1" x14ac:dyDescent="0.25">
      <c r="A16" s="3" t="s">
        <v>11</v>
      </c>
      <c r="B16" s="14"/>
      <c r="C16" s="20">
        <f t="shared" si="0"/>
        <v>120250874</v>
      </c>
      <c r="D16" s="20">
        <v>22390045</v>
      </c>
      <c r="E16" s="20">
        <v>2094882</v>
      </c>
      <c r="F16" s="20">
        <v>97860829</v>
      </c>
      <c r="G16" s="20">
        <v>0</v>
      </c>
      <c r="H16" s="20">
        <v>5243803</v>
      </c>
      <c r="I16" s="20">
        <v>409462</v>
      </c>
      <c r="J16" s="20">
        <v>0</v>
      </c>
      <c r="K16" s="20">
        <v>3511408</v>
      </c>
      <c r="L16" s="20">
        <v>0</v>
      </c>
      <c r="M16" s="20">
        <f t="shared" si="2"/>
        <v>0</v>
      </c>
      <c r="N16" s="41">
        <v>0</v>
      </c>
      <c r="O16" s="46" t="s">
        <v>11</v>
      </c>
      <c r="P16" s="50"/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41">
        <v>0</v>
      </c>
      <c r="AA16" s="46" t="s">
        <v>11</v>
      </c>
      <c r="AB16" s="58"/>
      <c r="AC16" s="20">
        <f t="shared" si="4"/>
        <v>10918007</v>
      </c>
      <c r="AD16" s="20">
        <v>0</v>
      </c>
      <c r="AE16" s="20">
        <v>10918007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41">
        <v>0</v>
      </c>
    </row>
    <row r="17" spans="1:42" ht="20.100000000000001" customHeight="1" x14ac:dyDescent="0.25">
      <c r="A17" s="3" t="s">
        <v>12</v>
      </c>
      <c r="B17" s="14"/>
      <c r="C17" s="20">
        <f t="shared" si="0"/>
        <v>214952355</v>
      </c>
      <c r="D17" s="20">
        <v>17282891</v>
      </c>
      <c r="E17" s="20">
        <v>553084</v>
      </c>
      <c r="F17" s="20">
        <v>24253471</v>
      </c>
      <c r="G17" s="20">
        <v>3000</v>
      </c>
      <c r="H17" s="20">
        <v>1382349</v>
      </c>
      <c r="I17" s="20">
        <v>320108</v>
      </c>
      <c r="J17" s="20">
        <v>0</v>
      </c>
      <c r="K17" s="20">
        <v>29692</v>
      </c>
      <c r="L17" s="20">
        <v>134237</v>
      </c>
      <c r="M17" s="20">
        <f t="shared" si="2"/>
        <v>173415993</v>
      </c>
      <c r="N17" s="41">
        <v>0</v>
      </c>
      <c r="O17" s="46" t="s">
        <v>12</v>
      </c>
      <c r="P17" s="50"/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173415993</v>
      </c>
      <c r="Z17" s="41">
        <v>0</v>
      </c>
      <c r="AA17" s="46" t="s">
        <v>12</v>
      </c>
      <c r="AB17" s="58"/>
      <c r="AC17" s="20">
        <f t="shared" si="4"/>
        <v>610300</v>
      </c>
      <c r="AD17" s="20">
        <v>0</v>
      </c>
      <c r="AE17" s="35">
        <v>610300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41">
        <v>0</v>
      </c>
    </row>
    <row r="18" spans="1:42" ht="20.100000000000001" customHeight="1" x14ac:dyDescent="0.25">
      <c r="A18" s="3" t="s">
        <v>13</v>
      </c>
      <c r="B18" s="13"/>
      <c r="C18" s="20">
        <f t="shared" si="0"/>
        <v>41201487</v>
      </c>
      <c r="D18" s="20">
        <v>19693966</v>
      </c>
      <c r="E18" s="20">
        <v>581899</v>
      </c>
      <c r="F18" s="20">
        <v>16360998</v>
      </c>
      <c r="G18" s="20">
        <v>0</v>
      </c>
      <c r="H18" s="20">
        <v>3234727</v>
      </c>
      <c r="I18" s="20">
        <v>266900</v>
      </c>
      <c r="J18" s="20">
        <v>0</v>
      </c>
      <c r="K18" s="20">
        <v>240002</v>
      </c>
      <c r="L18" s="20">
        <v>0</v>
      </c>
      <c r="M18" s="20">
        <f t="shared" si="2"/>
        <v>5146523</v>
      </c>
      <c r="N18" s="41">
        <v>0</v>
      </c>
      <c r="O18" s="46" t="s">
        <v>13</v>
      </c>
      <c r="P18" s="50"/>
      <c r="Q18" s="20">
        <v>0</v>
      </c>
      <c r="R18" s="20">
        <v>2041527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53">
        <v>3104996</v>
      </c>
      <c r="Z18" s="41">
        <v>0</v>
      </c>
      <c r="AA18" s="46" t="s">
        <v>13</v>
      </c>
      <c r="AB18" s="58"/>
      <c r="AC18" s="20">
        <f t="shared" si="4"/>
        <v>3909236</v>
      </c>
      <c r="AD18" s="20">
        <v>0</v>
      </c>
      <c r="AE18" s="20">
        <v>1783045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2126191</v>
      </c>
      <c r="AP18" s="41">
        <v>0</v>
      </c>
    </row>
    <row r="19" spans="1:42" ht="20.100000000000001" customHeight="1" x14ac:dyDescent="0.25">
      <c r="A19" s="3" t="s">
        <v>14</v>
      </c>
      <c r="B19" s="14"/>
      <c r="C19" s="20">
        <f t="shared" si="0"/>
        <v>153902393</v>
      </c>
      <c r="D19" s="20">
        <v>14691757</v>
      </c>
      <c r="E19" s="20">
        <v>1604312</v>
      </c>
      <c r="F19" s="20">
        <v>25920788</v>
      </c>
      <c r="G19" s="20">
        <v>0</v>
      </c>
      <c r="H19" s="20">
        <v>4011518</v>
      </c>
      <c r="I19" s="20">
        <v>219297</v>
      </c>
      <c r="J19" s="20">
        <v>0</v>
      </c>
      <c r="K19" s="20">
        <v>1122821</v>
      </c>
      <c r="L19" s="20">
        <v>43399</v>
      </c>
      <c r="M19" s="20">
        <f t="shared" si="2"/>
        <v>113289848</v>
      </c>
      <c r="N19" s="41">
        <v>0</v>
      </c>
      <c r="O19" s="46" t="s">
        <v>14</v>
      </c>
      <c r="P19" s="50"/>
      <c r="Q19" s="20">
        <v>0</v>
      </c>
      <c r="R19" s="20">
        <v>15525784</v>
      </c>
      <c r="S19" s="20">
        <v>0</v>
      </c>
      <c r="T19" s="20">
        <v>0</v>
      </c>
      <c r="U19" s="20">
        <v>0</v>
      </c>
      <c r="V19" s="20">
        <v>0</v>
      </c>
      <c r="W19" s="20">
        <v>6752265</v>
      </c>
      <c r="X19" s="20">
        <v>89100000</v>
      </c>
      <c r="Y19" s="53">
        <v>1911799</v>
      </c>
      <c r="Z19" s="41">
        <v>0</v>
      </c>
      <c r="AA19" s="46" t="s">
        <v>14</v>
      </c>
      <c r="AB19" s="58"/>
      <c r="AC19" s="20">
        <f t="shared" si="4"/>
        <v>0</v>
      </c>
      <c r="AD19" s="20">
        <v>0</v>
      </c>
      <c r="AE19" s="20"/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41">
        <v>0</v>
      </c>
    </row>
    <row r="20" spans="1:42" ht="20.100000000000001" customHeight="1" x14ac:dyDescent="0.25">
      <c r="A20" s="3" t="s">
        <v>15</v>
      </c>
      <c r="B20" s="14"/>
      <c r="C20" s="20">
        <f t="shared" si="0"/>
        <v>21330398</v>
      </c>
      <c r="D20" s="20">
        <v>6439972</v>
      </c>
      <c r="E20" s="20">
        <v>252099</v>
      </c>
      <c r="F20" s="20">
        <v>14524426</v>
      </c>
      <c r="G20" s="20">
        <v>6500</v>
      </c>
      <c r="H20" s="20">
        <v>1188959</v>
      </c>
      <c r="I20" s="20">
        <v>86217</v>
      </c>
      <c r="J20" s="20">
        <v>0</v>
      </c>
      <c r="K20" s="35">
        <v>21197</v>
      </c>
      <c r="L20" s="20">
        <v>0</v>
      </c>
      <c r="M20" s="20">
        <f t="shared" si="2"/>
        <v>366000</v>
      </c>
      <c r="N20" s="41">
        <v>0</v>
      </c>
      <c r="O20" s="46" t="s">
        <v>15</v>
      </c>
      <c r="P20" s="50"/>
      <c r="Q20" s="20">
        <v>0</v>
      </c>
      <c r="R20" s="20">
        <v>356000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10000</v>
      </c>
      <c r="Z20" s="41">
        <v>0</v>
      </c>
      <c r="AA20" s="46" t="s">
        <v>15</v>
      </c>
      <c r="AB20" s="58"/>
      <c r="AC20" s="20">
        <f t="shared" si="4"/>
        <v>0</v>
      </c>
      <c r="AD20" s="20">
        <v>0</v>
      </c>
      <c r="AE20" s="20"/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41">
        <v>0</v>
      </c>
    </row>
    <row r="21" spans="1:42" ht="20.100000000000001" customHeight="1" x14ac:dyDescent="0.25">
      <c r="A21" s="3" t="s">
        <v>16</v>
      </c>
      <c r="B21" s="14"/>
      <c r="C21" s="20">
        <f t="shared" si="0"/>
        <v>1255262790</v>
      </c>
      <c r="D21" s="20">
        <v>39636423</v>
      </c>
      <c r="E21" s="20">
        <v>1189424</v>
      </c>
      <c r="F21" s="20">
        <v>50190076</v>
      </c>
      <c r="G21" s="20">
        <v>0</v>
      </c>
      <c r="H21" s="20">
        <v>6222217</v>
      </c>
      <c r="I21" s="20">
        <v>1403089</v>
      </c>
      <c r="J21" s="20">
        <v>0</v>
      </c>
      <c r="K21" s="20">
        <v>600</v>
      </c>
      <c r="L21" s="20">
        <v>32850</v>
      </c>
      <c r="M21" s="20">
        <f t="shared" si="2"/>
        <v>1165436291</v>
      </c>
      <c r="N21" s="41">
        <v>0</v>
      </c>
      <c r="O21" s="46" t="s">
        <v>16</v>
      </c>
      <c r="P21" s="50"/>
      <c r="Q21" s="20">
        <v>0</v>
      </c>
      <c r="R21" s="20">
        <v>17891952</v>
      </c>
      <c r="S21" s="20">
        <v>0</v>
      </c>
      <c r="T21" s="20">
        <v>0</v>
      </c>
      <c r="U21" s="20">
        <v>0</v>
      </c>
      <c r="V21" s="20">
        <v>0</v>
      </c>
      <c r="W21" s="20">
        <v>168453009</v>
      </c>
      <c r="X21" s="20">
        <v>977222717</v>
      </c>
      <c r="Y21" s="53">
        <v>1868613</v>
      </c>
      <c r="Z21" s="41">
        <v>0</v>
      </c>
      <c r="AA21" s="46" t="s">
        <v>16</v>
      </c>
      <c r="AB21" s="58"/>
      <c r="AC21" s="20">
        <f t="shared" si="4"/>
        <v>0</v>
      </c>
      <c r="AD21" s="20">
        <v>0</v>
      </c>
      <c r="AE21" s="20"/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41">
        <v>0</v>
      </c>
    </row>
    <row r="22" spans="1:42" ht="20.100000000000001" customHeight="1" x14ac:dyDescent="0.25">
      <c r="A22" s="3" t="s">
        <v>17</v>
      </c>
      <c r="B22" s="14"/>
      <c r="C22" s="20">
        <f t="shared" si="0"/>
        <v>29977122</v>
      </c>
      <c r="D22" s="20">
        <v>15753907</v>
      </c>
      <c r="E22" s="20">
        <v>728037</v>
      </c>
      <c r="F22" s="20">
        <v>4925884</v>
      </c>
      <c r="G22" s="20">
        <v>0</v>
      </c>
      <c r="H22" s="20">
        <v>487868</v>
      </c>
      <c r="I22" s="20">
        <v>333062</v>
      </c>
      <c r="J22" s="20">
        <v>0</v>
      </c>
      <c r="K22" s="20">
        <v>17782</v>
      </c>
      <c r="L22" s="20">
        <v>0</v>
      </c>
      <c r="M22" s="20">
        <f t="shared" si="2"/>
        <v>9297331</v>
      </c>
      <c r="N22" s="41"/>
      <c r="O22" s="46" t="s">
        <v>17</v>
      </c>
      <c r="P22" s="50"/>
      <c r="Q22" s="20">
        <v>0</v>
      </c>
      <c r="R22" s="20">
        <v>4621169</v>
      </c>
      <c r="S22" s="20">
        <v>0</v>
      </c>
      <c r="T22" s="20">
        <v>1158773</v>
      </c>
      <c r="U22" s="20">
        <v>0</v>
      </c>
      <c r="V22" s="20">
        <v>0</v>
      </c>
      <c r="W22" s="20">
        <v>0</v>
      </c>
      <c r="X22" s="20">
        <v>1796500</v>
      </c>
      <c r="Y22" s="53">
        <v>1720889</v>
      </c>
      <c r="Z22" s="41">
        <v>0</v>
      </c>
      <c r="AA22" s="46" t="s">
        <v>17</v>
      </c>
      <c r="AB22" s="58"/>
      <c r="AC22" s="20">
        <f t="shared" si="4"/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41">
        <v>0</v>
      </c>
    </row>
    <row r="23" spans="1:42" ht="20.100000000000001" customHeight="1" x14ac:dyDescent="0.25">
      <c r="A23" s="3" t="s">
        <v>18</v>
      </c>
      <c r="B23" s="14"/>
      <c r="C23" s="20">
        <f t="shared" si="0"/>
        <v>780217075</v>
      </c>
      <c r="D23" s="20">
        <v>708589665</v>
      </c>
      <c r="E23" s="20">
        <v>65103165</v>
      </c>
      <c r="F23" s="20">
        <v>71584410</v>
      </c>
      <c r="G23" s="20">
        <v>0</v>
      </c>
      <c r="H23" s="20">
        <v>1468273</v>
      </c>
      <c r="I23" s="20">
        <v>418400</v>
      </c>
      <c r="J23" s="20">
        <v>0</v>
      </c>
      <c r="K23" s="20">
        <v>548050</v>
      </c>
      <c r="L23" s="35">
        <v>22165</v>
      </c>
      <c r="M23" s="20">
        <f t="shared" si="2"/>
        <v>43000</v>
      </c>
      <c r="N23" s="41">
        <v>0</v>
      </c>
      <c r="O23" s="46" t="s">
        <v>18</v>
      </c>
      <c r="P23" s="50"/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53">
        <v>43000</v>
      </c>
      <c r="Z23" s="41">
        <v>0</v>
      </c>
      <c r="AA23" s="46" t="s">
        <v>18</v>
      </c>
      <c r="AB23" s="58"/>
      <c r="AC23" s="20">
        <f t="shared" si="4"/>
        <v>0</v>
      </c>
      <c r="AD23" s="20">
        <v>0</v>
      </c>
      <c r="AE23" s="20"/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41">
        <v>0</v>
      </c>
    </row>
    <row r="24" spans="1:42" ht="20.100000000000001" customHeight="1" x14ac:dyDescent="0.25">
      <c r="A24" s="3" t="s">
        <v>19</v>
      </c>
      <c r="B24" s="13"/>
      <c r="C24" s="20">
        <f t="shared" si="0"/>
        <v>172165246</v>
      </c>
      <c r="D24" s="20">
        <v>153422864</v>
      </c>
      <c r="E24" s="20">
        <v>6746640</v>
      </c>
      <c r="F24" s="20">
        <v>16992348</v>
      </c>
      <c r="G24" s="20">
        <v>0</v>
      </c>
      <c r="H24" s="20">
        <v>336297</v>
      </c>
      <c r="I24" s="20">
        <v>706873</v>
      </c>
      <c r="J24" s="20">
        <v>0</v>
      </c>
      <c r="K24" s="20">
        <v>52654</v>
      </c>
      <c r="L24" s="20">
        <v>14928</v>
      </c>
      <c r="M24" s="20">
        <f t="shared" si="2"/>
        <v>1750034</v>
      </c>
      <c r="N24" s="41">
        <v>0</v>
      </c>
      <c r="O24" s="46" t="s">
        <v>19</v>
      </c>
      <c r="P24" s="50"/>
      <c r="Q24" s="20">
        <v>0</v>
      </c>
      <c r="R24" s="20">
        <v>1438034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53">
        <v>312000</v>
      </c>
      <c r="Z24" s="41">
        <v>0</v>
      </c>
      <c r="AA24" s="46" t="s">
        <v>19</v>
      </c>
      <c r="AB24" s="58"/>
      <c r="AC24" s="20">
        <f t="shared" si="4"/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41">
        <v>0</v>
      </c>
    </row>
    <row r="25" spans="1:42" ht="20.100000000000001" customHeight="1" x14ac:dyDescent="0.25">
      <c r="A25" s="3" t="s">
        <v>20</v>
      </c>
      <c r="B25" s="13"/>
      <c r="C25" s="20">
        <f t="shared" si="0"/>
        <v>163933321</v>
      </c>
      <c r="D25" s="20">
        <v>57679614</v>
      </c>
      <c r="E25" s="20">
        <v>8534408</v>
      </c>
      <c r="F25" s="20">
        <v>36338555</v>
      </c>
      <c r="G25" s="20">
        <v>91034</v>
      </c>
      <c r="H25" s="20">
        <v>14925969</v>
      </c>
      <c r="I25" s="20">
        <v>4038526</v>
      </c>
      <c r="J25" s="20">
        <v>0</v>
      </c>
      <c r="K25" s="20">
        <v>2706423</v>
      </c>
      <c r="L25" s="20">
        <v>75045</v>
      </c>
      <c r="M25" s="20">
        <f t="shared" si="2"/>
        <v>69915152</v>
      </c>
      <c r="N25" s="41">
        <v>0</v>
      </c>
      <c r="O25" s="46" t="s">
        <v>20</v>
      </c>
      <c r="P25" s="50"/>
      <c r="Q25" s="20">
        <v>0</v>
      </c>
      <c r="R25" s="20">
        <v>10467580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59393972</v>
      </c>
      <c r="Y25" s="53">
        <v>53600</v>
      </c>
      <c r="Z25" s="41">
        <v>0</v>
      </c>
      <c r="AA25" s="46" t="s">
        <v>20</v>
      </c>
      <c r="AB25" s="58"/>
      <c r="AC25" s="20">
        <f t="shared" si="4"/>
        <v>0</v>
      </c>
      <c r="AD25" s="20">
        <v>0</v>
      </c>
      <c r="AE25" s="20"/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41">
        <v>0</v>
      </c>
    </row>
    <row r="26" spans="1:42" ht="20.100000000000001" customHeight="1" x14ac:dyDescent="0.25">
      <c r="A26" s="3" t="s">
        <v>21</v>
      </c>
      <c r="B26" s="13"/>
      <c r="C26" s="20">
        <f t="shared" si="0"/>
        <v>394144207</v>
      </c>
      <c r="D26" s="20">
        <v>194855638</v>
      </c>
      <c r="E26" s="20">
        <v>6914399</v>
      </c>
      <c r="F26" s="20">
        <v>190920347</v>
      </c>
      <c r="G26" s="20">
        <v>0</v>
      </c>
      <c r="H26" s="20">
        <v>45962341</v>
      </c>
      <c r="I26" s="20">
        <v>128345</v>
      </c>
      <c r="J26" s="20">
        <v>34261</v>
      </c>
      <c r="K26" s="20">
        <v>258896</v>
      </c>
      <c r="L26" s="20">
        <v>436426</v>
      </c>
      <c r="M26" s="20">
        <f t="shared" si="2"/>
        <v>8368222</v>
      </c>
      <c r="N26" s="41">
        <v>0</v>
      </c>
      <c r="O26" s="46" t="s">
        <v>21</v>
      </c>
      <c r="P26" s="50"/>
      <c r="Q26" s="20">
        <v>0</v>
      </c>
      <c r="R26" s="20">
        <v>0</v>
      </c>
      <c r="S26" s="20">
        <v>0</v>
      </c>
      <c r="T26" s="20">
        <v>0</v>
      </c>
      <c r="U26" s="20">
        <v>6105185</v>
      </c>
      <c r="V26" s="20">
        <v>0</v>
      </c>
      <c r="W26" s="20">
        <v>0</v>
      </c>
      <c r="X26" s="20">
        <v>0</v>
      </c>
      <c r="Y26" s="53">
        <v>2263037</v>
      </c>
      <c r="Z26" s="41">
        <v>0</v>
      </c>
      <c r="AA26" s="46" t="s">
        <v>21</v>
      </c>
      <c r="AB26" s="50"/>
      <c r="AC26" s="20">
        <f t="shared" si="4"/>
        <v>8299005</v>
      </c>
      <c r="AD26" s="20">
        <v>0</v>
      </c>
      <c r="AE26" s="20">
        <v>8299005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41">
        <v>0</v>
      </c>
    </row>
    <row r="27" spans="1:42" ht="20.100000000000001" customHeight="1" x14ac:dyDescent="0.25">
      <c r="A27" s="3" t="s">
        <v>22</v>
      </c>
      <c r="B27" s="13"/>
      <c r="C27" s="20">
        <f t="shared" si="0"/>
        <v>88054170</v>
      </c>
      <c r="D27" s="20">
        <v>23298261</v>
      </c>
      <c r="E27" s="20">
        <v>1267982</v>
      </c>
      <c r="F27" s="20">
        <v>57962421</v>
      </c>
      <c r="G27" s="20">
        <v>5024</v>
      </c>
      <c r="H27" s="20">
        <v>9843490</v>
      </c>
      <c r="I27" s="20">
        <v>1690399</v>
      </c>
      <c r="J27" s="20">
        <v>17665</v>
      </c>
      <c r="K27" s="20">
        <v>80949</v>
      </c>
      <c r="L27" s="20">
        <v>128836</v>
      </c>
      <c r="M27" s="20">
        <f t="shared" si="2"/>
        <v>6793488</v>
      </c>
      <c r="N27" s="41">
        <v>0</v>
      </c>
      <c r="O27" s="46" t="s">
        <v>22</v>
      </c>
      <c r="P27" s="50"/>
      <c r="Q27" s="20">
        <v>0</v>
      </c>
      <c r="R27" s="20">
        <v>2128488</v>
      </c>
      <c r="S27" s="20">
        <v>0</v>
      </c>
      <c r="T27" s="20">
        <v>0</v>
      </c>
      <c r="U27" s="20">
        <v>0</v>
      </c>
      <c r="V27" s="20">
        <v>1400000</v>
      </c>
      <c r="W27" s="20">
        <v>0</v>
      </c>
      <c r="X27" s="20">
        <v>0</v>
      </c>
      <c r="Y27" s="20">
        <v>3265000</v>
      </c>
      <c r="Z27" s="41">
        <v>0</v>
      </c>
      <c r="AA27" s="46" t="s">
        <v>22</v>
      </c>
      <c r="AB27" s="50"/>
      <c r="AC27" s="20">
        <f t="shared" si="4"/>
        <v>1056583</v>
      </c>
      <c r="AD27" s="20">
        <v>0</v>
      </c>
      <c r="AE27" s="20">
        <v>1056583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41">
        <v>0</v>
      </c>
    </row>
    <row r="28" spans="1:42" ht="20.100000000000001" customHeight="1" x14ac:dyDescent="0.25">
      <c r="A28" s="3" t="s">
        <v>23</v>
      </c>
      <c r="B28" s="13"/>
      <c r="C28" s="20">
        <f t="shared" si="0"/>
        <v>85695312</v>
      </c>
      <c r="D28" s="20">
        <v>64132067</v>
      </c>
      <c r="E28" s="20">
        <v>6937616</v>
      </c>
      <c r="F28" s="20">
        <v>21563245</v>
      </c>
      <c r="G28" s="20">
        <v>0</v>
      </c>
      <c r="H28" s="20">
        <v>6945359</v>
      </c>
      <c r="I28" s="20">
        <v>174500</v>
      </c>
      <c r="J28" s="20">
        <v>0</v>
      </c>
      <c r="K28" s="20">
        <v>2067</v>
      </c>
      <c r="L28" s="20">
        <v>27351</v>
      </c>
      <c r="M28" s="20">
        <f t="shared" si="2"/>
        <v>0</v>
      </c>
      <c r="N28" s="41">
        <v>0</v>
      </c>
      <c r="O28" s="46" t="s">
        <v>23</v>
      </c>
      <c r="P28" s="50"/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41">
        <v>0</v>
      </c>
      <c r="AA28" s="46" t="s">
        <v>23</v>
      </c>
      <c r="AB28" s="50"/>
      <c r="AC28" s="20">
        <f t="shared" si="4"/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41">
        <v>0</v>
      </c>
    </row>
    <row r="29" spans="1:42" ht="20.100000000000001" customHeight="1" x14ac:dyDescent="0.25">
      <c r="A29" s="3" t="s">
        <v>24</v>
      </c>
      <c r="B29" s="13"/>
      <c r="C29" s="20">
        <f t="shared" si="0"/>
        <v>22489745</v>
      </c>
      <c r="D29" s="20">
        <v>6372427</v>
      </c>
      <c r="E29" s="20">
        <v>242199</v>
      </c>
      <c r="F29" s="20">
        <v>2199644</v>
      </c>
      <c r="G29" s="20">
        <v>0</v>
      </c>
      <c r="H29" s="20">
        <v>229292</v>
      </c>
      <c r="I29" s="20">
        <v>860730</v>
      </c>
      <c r="J29" s="20">
        <v>0</v>
      </c>
      <c r="K29" s="20">
        <v>22757</v>
      </c>
      <c r="L29" s="20">
        <v>0</v>
      </c>
      <c r="M29" s="20">
        <f t="shared" si="2"/>
        <v>13917674</v>
      </c>
      <c r="N29" s="41">
        <v>0</v>
      </c>
      <c r="O29" s="46" t="s">
        <v>24</v>
      </c>
      <c r="P29" s="50"/>
      <c r="Q29" s="20">
        <v>0</v>
      </c>
      <c r="R29" s="20">
        <v>20000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53">
        <v>13897674</v>
      </c>
      <c r="Z29" s="41">
        <v>0</v>
      </c>
      <c r="AA29" s="46" t="s">
        <v>24</v>
      </c>
      <c r="AB29" s="50"/>
      <c r="AC29" s="20">
        <f t="shared" si="4"/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41">
        <v>0</v>
      </c>
    </row>
    <row r="30" spans="1:42" ht="20.100000000000001" customHeight="1" x14ac:dyDescent="0.25">
      <c r="A30" s="3" t="s">
        <v>25</v>
      </c>
      <c r="B30" s="13"/>
      <c r="C30" s="20">
        <f t="shared" si="0"/>
        <v>21471059</v>
      </c>
      <c r="D30" s="20">
        <v>4972301</v>
      </c>
      <c r="E30" s="20">
        <v>304517</v>
      </c>
      <c r="F30" s="20">
        <v>12685658</v>
      </c>
      <c r="G30" s="20">
        <v>0</v>
      </c>
      <c r="H30" s="20">
        <v>542967</v>
      </c>
      <c r="I30" s="20">
        <v>28900</v>
      </c>
      <c r="J30" s="20">
        <v>0</v>
      </c>
      <c r="K30" s="20">
        <v>0</v>
      </c>
      <c r="L30" s="20">
        <v>7721</v>
      </c>
      <c r="M30" s="20">
        <f t="shared" si="2"/>
        <v>3813100</v>
      </c>
      <c r="N30" s="41">
        <v>0</v>
      </c>
      <c r="O30" s="46" t="s">
        <v>25</v>
      </c>
      <c r="P30" s="50"/>
      <c r="Q30" s="20">
        <v>0</v>
      </c>
      <c r="R30" s="20">
        <v>3813100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41">
        <v>0</v>
      </c>
      <c r="AA30" s="46" t="s">
        <v>25</v>
      </c>
      <c r="AB30" s="50"/>
      <c r="AC30" s="20">
        <f t="shared" si="4"/>
        <v>49000</v>
      </c>
      <c r="AD30" s="20">
        <v>0</v>
      </c>
      <c r="AE30" s="20">
        <v>49000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41">
        <v>0</v>
      </c>
    </row>
    <row r="31" spans="1:42" ht="20.100000000000001" customHeight="1" x14ac:dyDescent="0.25">
      <c r="A31" s="5" t="s">
        <v>26</v>
      </c>
      <c r="B31" s="13"/>
      <c r="C31" s="20">
        <f t="shared" si="0"/>
        <v>61306074</v>
      </c>
      <c r="D31" s="20">
        <v>48427333</v>
      </c>
      <c r="E31" s="20">
        <v>8347079</v>
      </c>
      <c r="F31" s="20">
        <v>12879295</v>
      </c>
      <c r="G31" s="20">
        <v>0</v>
      </c>
      <c r="H31" s="20">
        <v>6526900</v>
      </c>
      <c r="I31" s="20">
        <v>17500</v>
      </c>
      <c r="J31" s="20">
        <v>0</v>
      </c>
      <c r="K31" s="20">
        <v>26625</v>
      </c>
      <c r="L31" s="20">
        <v>0</v>
      </c>
      <c r="M31" s="35">
        <f t="shared" si="2"/>
        <v>-554</v>
      </c>
      <c r="N31" s="41">
        <v>0</v>
      </c>
      <c r="O31" s="48" t="s">
        <v>26</v>
      </c>
      <c r="P31" s="50"/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35"/>
      <c r="Y31" s="54">
        <v>-554</v>
      </c>
      <c r="Z31" s="41">
        <v>0</v>
      </c>
      <c r="AA31" s="48" t="s">
        <v>26</v>
      </c>
      <c r="AB31" s="50"/>
      <c r="AC31" s="20">
        <f t="shared" si="4"/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41">
        <v>0</v>
      </c>
    </row>
    <row r="32" spans="1:42" ht="20.100000000000001" customHeight="1" x14ac:dyDescent="0.25">
      <c r="A32" s="3" t="s">
        <v>27</v>
      </c>
      <c r="B32" s="15"/>
      <c r="C32" s="20">
        <f t="shared" si="0"/>
        <v>57296736</v>
      </c>
      <c r="D32" s="20">
        <v>11993628</v>
      </c>
      <c r="E32" s="20">
        <v>232617</v>
      </c>
      <c r="F32" s="20">
        <v>44967108</v>
      </c>
      <c r="G32" s="20">
        <v>0</v>
      </c>
      <c r="H32" s="20">
        <v>2184659</v>
      </c>
      <c r="I32" s="20">
        <v>213388</v>
      </c>
      <c r="J32" s="20">
        <v>0</v>
      </c>
      <c r="K32" s="35">
        <v>107461</v>
      </c>
      <c r="L32" s="35">
        <v>-1432</v>
      </c>
      <c r="M32" s="20">
        <f t="shared" si="2"/>
        <v>336000</v>
      </c>
      <c r="N32" s="41">
        <v>0</v>
      </c>
      <c r="O32" s="48" t="s">
        <v>27</v>
      </c>
      <c r="P32" s="50"/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336000</v>
      </c>
      <c r="Z32" s="41">
        <v>0</v>
      </c>
      <c r="AA32" s="48" t="s">
        <v>27</v>
      </c>
      <c r="AB32" s="50"/>
      <c r="AC32" s="20">
        <f t="shared" si="4"/>
        <v>1559336</v>
      </c>
      <c r="AD32" s="20">
        <v>0</v>
      </c>
      <c r="AE32" s="20">
        <v>1559336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41">
        <v>0</v>
      </c>
    </row>
    <row r="33" spans="1:42" ht="20.100000000000001" customHeight="1" x14ac:dyDescent="0.25">
      <c r="A33" s="6" t="s">
        <v>28</v>
      </c>
      <c r="B33" s="16"/>
      <c r="C33" s="21">
        <f t="shared" si="0"/>
        <v>90996353</v>
      </c>
      <c r="D33" s="21">
        <v>3800330</v>
      </c>
      <c r="E33" s="21">
        <v>11890</v>
      </c>
      <c r="F33" s="21">
        <v>9169598</v>
      </c>
      <c r="G33" s="20">
        <v>0</v>
      </c>
      <c r="H33" s="21">
        <v>512111</v>
      </c>
      <c r="I33" s="20">
        <v>12500</v>
      </c>
      <c r="J33" s="20">
        <v>0</v>
      </c>
      <c r="K33" s="20">
        <v>5559490</v>
      </c>
      <c r="L33" s="20">
        <v>0</v>
      </c>
      <c r="M33" s="21">
        <f t="shared" si="2"/>
        <v>78026425</v>
      </c>
      <c r="N33" s="42">
        <v>0</v>
      </c>
      <c r="O33" s="49" t="s">
        <v>28</v>
      </c>
      <c r="P33" s="51"/>
      <c r="Q33" s="21">
        <v>0</v>
      </c>
      <c r="R33" s="21">
        <v>9572325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55">
        <v>68454100</v>
      </c>
      <c r="Z33" s="42">
        <v>0</v>
      </c>
      <c r="AA33" s="49" t="s">
        <v>28</v>
      </c>
      <c r="AB33" s="51"/>
      <c r="AC33" s="21">
        <f t="shared" si="4"/>
        <v>988000</v>
      </c>
      <c r="AD33" s="21">
        <v>0</v>
      </c>
      <c r="AE33" s="21">
        <v>988000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42">
        <v>0</v>
      </c>
    </row>
    <row r="34" spans="1:42" ht="20.100000000000001" customHeight="1" x14ac:dyDescent="0.25">
      <c r="A34" s="7"/>
      <c r="B34" s="17"/>
      <c r="C34" s="17"/>
      <c r="D34" s="17"/>
      <c r="E34" s="26"/>
      <c r="F34" s="26"/>
      <c r="G34" s="26"/>
      <c r="H34" s="26"/>
      <c r="I34" s="26"/>
      <c r="J34" s="32"/>
      <c r="K34" s="106"/>
      <c r="L34" s="106"/>
      <c r="M34" s="106"/>
      <c r="N34" s="106"/>
      <c r="O34" s="8"/>
      <c r="P34" s="17"/>
      <c r="Q34" s="17"/>
      <c r="R34" s="17"/>
      <c r="S34" s="17"/>
      <c r="T34" s="17"/>
      <c r="U34" s="17"/>
      <c r="V34" s="17"/>
      <c r="W34" s="17"/>
      <c r="X34" s="17"/>
      <c r="Y34" s="56"/>
      <c r="Z34" s="56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60" t="s">
        <v>77</v>
      </c>
      <c r="AO34" s="18"/>
      <c r="AP34" s="62"/>
    </row>
    <row r="35" spans="1:42" ht="20.100000000000001" customHeight="1" x14ac:dyDescent="0.25">
      <c r="A35" s="8"/>
      <c r="B35" s="17"/>
      <c r="C35" s="17"/>
      <c r="D35" s="17"/>
      <c r="E35" s="17"/>
      <c r="F35" s="17"/>
      <c r="G35" s="17"/>
      <c r="H35" s="17"/>
      <c r="I35" s="17"/>
      <c r="J35" s="33"/>
      <c r="K35" s="17"/>
      <c r="L35" s="17"/>
      <c r="M35" s="17"/>
      <c r="N35" s="43"/>
      <c r="O35" s="8"/>
      <c r="P35" s="17"/>
      <c r="Q35" s="17"/>
      <c r="R35" s="17"/>
      <c r="S35" s="17"/>
      <c r="T35" s="17"/>
      <c r="U35" s="17"/>
      <c r="V35" s="17"/>
      <c r="W35" s="17"/>
      <c r="X35" s="17"/>
      <c r="Y35" s="33"/>
      <c r="Z35" s="17"/>
      <c r="AA35" s="8"/>
      <c r="AB35" s="17"/>
      <c r="AC35" s="17"/>
      <c r="AD35" s="17"/>
      <c r="AE35" s="17"/>
      <c r="AF35" s="17"/>
      <c r="AG35" s="17"/>
      <c r="AH35" s="17"/>
      <c r="AI35" s="17"/>
      <c r="AJ35" s="17"/>
      <c r="AK35" s="56"/>
      <c r="AL35" s="18"/>
      <c r="AM35" s="56"/>
      <c r="AN35" s="18"/>
      <c r="AO35" s="61"/>
    </row>
    <row r="36" spans="1:42" ht="20.100000000000001" customHeight="1" x14ac:dyDescent="0.25">
      <c r="A36" s="63"/>
      <c r="B36" s="18"/>
      <c r="C36" s="18"/>
      <c r="D36" s="18"/>
      <c r="E36" s="63"/>
      <c r="F36" s="9"/>
      <c r="G36" s="63"/>
      <c r="H36" s="29"/>
      <c r="I36" s="31"/>
      <c r="J36" s="114"/>
      <c r="K36" s="63"/>
      <c r="L36" s="9"/>
      <c r="M36" s="9"/>
      <c r="N36" s="18"/>
      <c r="O36" s="63"/>
      <c r="P36" s="18"/>
      <c r="Q36" s="18"/>
      <c r="R36" s="63"/>
      <c r="S36" s="18"/>
      <c r="T36" s="9"/>
      <c r="U36" s="29"/>
      <c r="V36" s="31"/>
      <c r="W36" s="31"/>
      <c r="X36" s="63"/>
      <c r="Y36" s="18"/>
      <c r="Z36" s="9"/>
      <c r="AA36" s="63" t="s">
        <v>64</v>
      </c>
      <c r="AB36" s="18"/>
      <c r="AC36" s="18"/>
      <c r="AD36" s="63" t="s">
        <v>68</v>
      </c>
      <c r="AE36" s="18"/>
      <c r="AF36" s="9"/>
      <c r="AG36" s="94" t="s">
        <v>71</v>
      </c>
      <c r="AH36" s="94"/>
      <c r="AI36" s="31"/>
      <c r="AJ36" s="18"/>
      <c r="AK36" s="44"/>
      <c r="AL36" s="63" t="s">
        <v>76</v>
      </c>
      <c r="AM36" s="63"/>
      <c r="AN36" s="9"/>
    </row>
    <row r="37" spans="1:42" ht="20.100000000000001" customHeight="1" x14ac:dyDescent="0.25">
      <c r="A37" s="63"/>
      <c r="B37" s="18"/>
      <c r="C37" s="18"/>
      <c r="D37" s="18"/>
      <c r="E37" s="63"/>
      <c r="F37" s="9"/>
      <c r="G37" s="63"/>
      <c r="H37" s="29"/>
      <c r="I37" s="30"/>
      <c r="J37" s="114"/>
      <c r="K37" s="63"/>
      <c r="L37" s="9"/>
      <c r="M37" s="9"/>
      <c r="N37" s="44"/>
      <c r="O37" s="63"/>
      <c r="P37" s="18"/>
      <c r="Q37" s="18"/>
      <c r="R37" s="63"/>
      <c r="S37" s="18"/>
      <c r="T37" s="9"/>
      <c r="U37" s="29"/>
      <c r="V37" s="30"/>
      <c r="W37" s="30"/>
      <c r="X37" s="63"/>
      <c r="Y37" s="18"/>
      <c r="Z37" s="9"/>
      <c r="AA37" s="63"/>
      <c r="AB37" s="18"/>
      <c r="AC37" s="18"/>
      <c r="AD37" s="63"/>
      <c r="AE37" s="18"/>
      <c r="AF37" s="9"/>
      <c r="AG37" s="94" t="s">
        <v>72</v>
      </c>
      <c r="AH37" s="94"/>
      <c r="AI37" s="30"/>
      <c r="AJ37" s="44"/>
      <c r="AK37" s="44"/>
      <c r="AL37" s="63"/>
      <c r="AM37" s="63"/>
      <c r="AN37" s="9"/>
      <c r="AO37" s="44"/>
    </row>
    <row r="38" spans="1:42" ht="20.100000000000001" customHeight="1" x14ac:dyDescent="0.25">
      <c r="A38" s="9"/>
      <c r="B38" s="18"/>
      <c r="C38" s="18"/>
      <c r="D38" s="18"/>
      <c r="E38" s="9"/>
      <c r="F38" s="9"/>
      <c r="G38" s="9"/>
      <c r="H38" s="29"/>
      <c r="I38" s="30"/>
      <c r="J38" s="33"/>
      <c r="K38" s="9"/>
      <c r="L38" s="9"/>
      <c r="M38" s="9"/>
      <c r="N38" s="44"/>
      <c r="O38" s="9"/>
      <c r="P38" s="18"/>
      <c r="Q38" s="18"/>
      <c r="R38" s="9"/>
      <c r="S38" s="18"/>
      <c r="T38" s="9"/>
      <c r="U38" s="29"/>
      <c r="V38" s="30"/>
      <c r="W38" s="30"/>
      <c r="X38" s="9"/>
      <c r="Y38" s="18"/>
      <c r="Z38" s="9"/>
      <c r="AA38" s="9"/>
      <c r="AB38" s="18"/>
      <c r="AC38" s="18"/>
      <c r="AD38" s="9"/>
      <c r="AE38" s="18"/>
      <c r="AF38" s="9"/>
      <c r="AG38" s="29"/>
      <c r="AH38" s="29"/>
      <c r="AI38" s="30"/>
      <c r="AJ38" s="44"/>
      <c r="AK38" s="44"/>
      <c r="AL38" s="9"/>
      <c r="AM38" s="9"/>
      <c r="AN38" s="9"/>
      <c r="AO38" s="44"/>
    </row>
    <row r="39" spans="1:42" ht="20.100000000000001" customHeight="1" x14ac:dyDescent="0.25">
      <c r="A39" s="9"/>
      <c r="B39" s="18"/>
      <c r="C39" s="18"/>
      <c r="D39" s="18"/>
      <c r="E39" s="9"/>
      <c r="F39" s="9"/>
      <c r="G39" s="9"/>
      <c r="H39" s="30"/>
      <c r="I39" s="30"/>
      <c r="J39" s="33"/>
      <c r="K39" s="9"/>
      <c r="L39" s="9"/>
      <c r="M39" s="9"/>
      <c r="N39" s="44"/>
      <c r="O39" s="9"/>
      <c r="P39" s="18"/>
      <c r="Q39" s="18"/>
      <c r="R39" s="18"/>
      <c r="S39" s="9"/>
      <c r="T39" s="9"/>
      <c r="U39" s="9"/>
      <c r="V39" s="30"/>
      <c r="W39" s="30"/>
      <c r="X39" s="30"/>
      <c r="Y39" s="33"/>
      <c r="Z39" s="9"/>
      <c r="AA39" s="9"/>
      <c r="AB39" s="18"/>
      <c r="AC39" s="18"/>
      <c r="AD39" s="18"/>
      <c r="AE39" s="9"/>
      <c r="AF39" s="9"/>
      <c r="AG39" s="9"/>
      <c r="AH39" s="30"/>
      <c r="AI39" s="30"/>
      <c r="AJ39" s="30"/>
      <c r="AK39" s="33"/>
      <c r="AL39" s="9"/>
      <c r="AM39" s="9"/>
      <c r="AN39" s="9"/>
      <c r="AO39" s="44"/>
    </row>
    <row r="40" spans="1:42" ht="18" customHeight="1" x14ac:dyDescent="0.25">
      <c r="A40" s="9"/>
      <c r="B40" s="18"/>
      <c r="C40" s="18"/>
      <c r="D40" s="18"/>
      <c r="E40" s="9"/>
      <c r="F40" s="9"/>
      <c r="G40" s="9"/>
      <c r="H40" s="30"/>
      <c r="I40" s="30"/>
      <c r="J40" s="33"/>
      <c r="K40" s="9"/>
      <c r="L40" s="9"/>
      <c r="M40" s="9"/>
      <c r="N40" s="44"/>
      <c r="O40" s="9"/>
      <c r="P40" s="18"/>
      <c r="Q40" s="18"/>
      <c r="R40" s="18"/>
      <c r="S40" s="9"/>
      <c r="T40" s="9"/>
      <c r="U40" s="9"/>
      <c r="V40" s="30"/>
      <c r="W40" s="30"/>
      <c r="X40" s="30"/>
      <c r="Y40" s="33"/>
      <c r="Z40" s="9"/>
      <c r="AA40" s="3" t="s">
        <v>65</v>
      </c>
      <c r="AB40" s="18"/>
      <c r="AC40" s="18"/>
      <c r="AD40" s="18"/>
      <c r="AE40" s="9"/>
      <c r="AF40" s="9"/>
      <c r="AG40" s="9"/>
      <c r="AH40" s="30"/>
      <c r="AI40" s="30"/>
      <c r="AJ40" s="30"/>
      <c r="AK40" s="33"/>
      <c r="AL40" s="9"/>
      <c r="AM40" s="9"/>
      <c r="AN40" s="9"/>
      <c r="AO40" s="44"/>
    </row>
    <row r="41" spans="1:42" ht="20.100000000000001" customHeight="1" x14ac:dyDescent="0.25">
      <c r="A41" s="113"/>
      <c r="B41" s="113"/>
      <c r="C41" s="113"/>
      <c r="D41" s="113"/>
      <c r="E41" s="113"/>
      <c r="F41" s="113"/>
      <c r="G41" s="113"/>
      <c r="H41" s="113"/>
      <c r="I41" s="18"/>
      <c r="J41" s="34"/>
      <c r="K41" s="3"/>
      <c r="L41" s="3"/>
      <c r="M41" s="3"/>
      <c r="N41" s="3"/>
      <c r="O41" s="113"/>
      <c r="P41" s="113"/>
      <c r="Q41" s="113"/>
      <c r="R41" s="113"/>
      <c r="S41" s="113"/>
      <c r="T41" s="113"/>
      <c r="U41" s="113"/>
      <c r="V41" s="113"/>
      <c r="W41" s="113"/>
      <c r="X41" s="18"/>
      <c r="Y41" s="34"/>
      <c r="Z41" s="3"/>
      <c r="AA41" s="3" t="s">
        <v>66</v>
      </c>
      <c r="AB41" s="3"/>
      <c r="AC41" s="3"/>
      <c r="AD41" s="3"/>
      <c r="AE41" s="3"/>
      <c r="AF41" s="3"/>
      <c r="AG41" s="3"/>
      <c r="AH41" s="3"/>
      <c r="AI41" s="3"/>
      <c r="AJ41" s="18"/>
      <c r="AK41" s="34"/>
      <c r="AL41" s="3"/>
      <c r="AM41" s="3"/>
      <c r="AN41" s="3"/>
      <c r="AO41" s="3"/>
    </row>
    <row r="42" spans="1:42" ht="20.100000000000001" customHeight="1" x14ac:dyDescent="0.25">
      <c r="A42" s="113"/>
      <c r="B42" s="113"/>
      <c r="C42" s="113"/>
      <c r="D42" s="113"/>
      <c r="E42" s="113"/>
      <c r="F42" s="113"/>
      <c r="G42" s="113"/>
      <c r="H42" s="113"/>
      <c r="I42" s="18"/>
      <c r="J42" s="114"/>
      <c r="K42" s="114"/>
      <c r="L42" s="114"/>
      <c r="M42" s="114"/>
      <c r="N42" s="114"/>
      <c r="O42" s="113"/>
      <c r="P42" s="113"/>
      <c r="Q42" s="113"/>
      <c r="R42" s="113"/>
      <c r="S42" s="113"/>
      <c r="T42" s="113"/>
      <c r="U42" s="113"/>
      <c r="V42" s="113"/>
      <c r="W42" s="113"/>
      <c r="X42" s="18"/>
      <c r="Y42" s="33"/>
      <c r="Z42" s="33"/>
      <c r="AA42" s="18"/>
      <c r="AB42" s="3"/>
      <c r="AC42" s="3"/>
      <c r="AD42" s="3"/>
      <c r="AE42" s="3"/>
      <c r="AF42" s="3"/>
      <c r="AG42" s="3"/>
      <c r="AH42" s="3"/>
      <c r="AI42" s="3"/>
      <c r="AJ42" s="18"/>
      <c r="AK42" s="33"/>
      <c r="AL42" s="33"/>
      <c r="AM42" s="33"/>
      <c r="AN42" s="33"/>
      <c r="AO42" s="33"/>
    </row>
    <row r="43" spans="1:42" ht="20.100000000000001" customHeight="1" x14ac:dyDescent="0.25">
      <c r="J43" s="34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34"/>
    </row>
    <row r="44" spans="1:42" ht="16.5" x14ac:dyDescent="0.25">
      <c r="J44" s="34"/>
    </row>
    <row r="45" spans="1:42" ht="16.5" x14ac:dyDescent="0.25">
      <c r="J45" s="34"/>
    </row>
    <row r="46" spans="1:42" ht="16.5" x14ac:dyDescent="0.25">
      <c r="J46" s="34"/>
    </row>
    <row r="47" spans="1:42" ht="16.5" x14ac:dyDescent="0.25">
      <c r="J47" s="34"/>
    </row>
    <row r="48" spans="1:42" ht="16.5" x14ac:dyDescent="0.25">
      <c r="J48" s="34"/>
    </row>
    <row r="49" spans="10:10" ht="16.5" x14ac:dyDescent="0.25">
      <c r="J49" s="34"/>
    </row>
    <row r="50" spans="10:10" ht="16.5" x14ac:dyDescent="0.25">
      <c r="J50" s="34"/>
    </row>
    <row r="51" spans="10:10" ht="16.5" x14ac:dyDescent="0.25">
      <c r="J51" s="34"/>
    </row>
    <row r="52" spans="10:10" ht="16.5" x14ac:dyDescent="0.25">
      <c r="J52" s="34"/>
    </row>
    <row r="53" spans="10:10" ht="16.5" x14ac:dyDescent="0.25">
      <c r="J53" s="34"/>
    </row>
    <row r="54" spans="10:10" ht="16.5" x14ac:dyDescent="0.25">
      <c r="J54" s="34"/>
    </row>
    <row r="55" spans="10:10" ht="16.5" x14ac:dyDescent="0.25">
      <c r="J55" s="34"/>
    </row>
    <row r="56" spans="10:10" ht="16.5" x14ac:dyDescent="0.25">
      <c r="J56" s="34"/>
    </row>
    <row r="57" spans="10:10" ht="16.5" x14ac:dyDescent="0.25">
      <c r="J57" s="34"/>
    </row>
    <row r="58" spans="10:10" ht="16.5" x14ac:dyDescent="0.25">
      <c r="J58" s="34"/>
    </row>
    <row r="59" spans="10:10" ht="16.5" x14ac:dyDescent="0.25">
      <c r="J59" s="34"/>
    </row>
    <row r="60" spans="10:10" ht="16.5" x14ac:dyDescent="0.25">
      <c r="J60" s="34"/>
    </row>
    <row r="61" spans="10:10" ht="16.5" x14ac:dyDescent="0.25">
      <c r="J61" s="34"/>
    </row>
    <row r="62" spans="10:10" ht="16.5" x14ac:dyDescent="0.25">
      <c r="J62" s="34"/>
    </row>
    <row r="63" spans="10:10" ht="16.5" x14ac:dyDescent="0.25">
      <c r="J63" s="34"/>
    </row>
    <row r="64" spans="10:10" ht="16.5" x14ac:dyDescent="0.25">
      <c r="J64" s="34"/>
    </row>
    <row r="65" spans="1:10" ht="16.5" x14ac:dyDescent="0.25">
      <c r="J65" s="34"/>
    </row>
    <row r="66" spans="1:10" ht="16.5" x14ac:dyDescent="0.25">
      <c r="J66" s="34"/>
    </row>
    <row r="67" spans="1:10" ht="16.5" x14ac:dyDescent="0.25">
      <c r="J67" s="34"/>
    </row>
    <row r="68" spans="1:10" ht="16.5" x14ac:dyDescent="0.25">
      <c r="J68" s="34"/>
    </row>
    <row r="69" spans="1:10" ht="16.5" x14ac:dyDescent="0.25">
      <c r="J69" s="34"/>
    </row>
    <row r="70" spans="1:10" ht="16.5" x14ac:dyDescent="0.25">
      <c r="J70" s="34"/>
    </row>
    <row r="71" spans="1:10" ht="16.5" x14ac:dyDescent="0.25">
      <c r="J71" s="34"/>
    </row>
    <row r="72" spans="1:10" ht="16.5" x14ac:dyDescent="0.25">
      <c r="J72" s="34"/>
    </row>
    <row r="73" spans="1:10" ht="16.5" x14ac:dyDescent="0.25">
      <c r="J73" s="34"/>
    </row>
    <row r="74" spans="1:10" ht="16.5" x14ac:dyDescent="0.25">
      <c r="J74" s="34"/>
    </row>
    <row r="75" spans="1:10" ht="16.5" x14ac:dyDescent="0.25">
      <c r="J75" s="34"/>
    </row>
    <row r="76" spans="1:10" ht="16.5" x14ac:dyDescent="0.25">
      <c r="A76" s="10"/>
    </row>
    <row r="77" spans="1:10" ht="16.5" x14ac:dyDescent="0.25">
      <c r="A77" s="10"/>
    </row>
    <row r="78" spans="1:10" ht="16.5" x14ac:dyDescent="0.25">
      <c r="A78" s="10"/>
    </row>
    <row r="79" spans="1:10" ht="16.5" x14ac:dyDescent="0.25">
      <c r="A79" s="10"/>
    </row>
    <row r="80" spans="1:10" ht="16.5" x14ac:dyDescent="0.25">
      <c r="A80" s="10"/>
    </row>
    <row r="81" spans="1:1" ht="16.5" x14ac:dyDescent="0.25">
      <c r="A81" s="10"/>
    </row>
    <row r="82" spans="1:1" ht="16.5" x14ac:dyDescent="0.25">
      <c r="A82" s="10"/>
    </row>
    <row r="83" spans="1:1" ht="16.5" x14ac:dyDescent="0.25">
      <c r="A83" s="10"/>
    </row>
    <row r="84" spans="1:1" ht="16.5" x14ac:dyDescent="0.25">
      <c r="A84" s="10"/>
    </row>
    <row r="85" spans="1:1" ht="16.5" x14ac:dyDescent="0.25">
      <c r="A85" s="10"/>
    </row>
    <row r="86" spans="1:1" ht="16.5" x14ac:dyDescent="0.25">
      <c r="A86" s="10"/>
    </row>
    <row r="87" spans="1:1" ht="16.5" x14ac:dyDescent="0.25">
      <c r="A87" s="10"/>
    </row>
    <row r="88" spans="1:1" ht="16.5" x14ac:dyDescent="0.25">
      <c r="A88" s="10"/>
    </row>
    <row r="89" spans="1:1" ht="16.5" x14ac:dyDescent="0.25">
      <c r="A89" s="10"/>
    </row>
    <row r="90" spans="1:1" ht="16.5" x14ac:dyDescent="0.25">
      <c r="A90" s="10"/>
    </row>
    <row r="91" spans="1:1" ht="16.5" x14ac:dyDescent="0.25">
      <c r="A91" s="10"/>
    </row>
    <row r="92" spans="1:1" ht="16.5" x14ac:dyDescent="0.25">
      <c r="A92" s="10"/>
    </row>
    <row r="93" spans="1:1" ht="16.5" x14ac:dyDescent="0.25">
      <c r="A93" s="10"/>
    </row>
    <row r="94" spans="1:1" ht="16.5" x14ac:dyDescent="0.25">
      <c r="A94" s="10"/>
    </row>
    <row r="95" spans="1:1" ht="16.5" x14ac:dyDescent="0.25">
      <c r="A95" s="10"/>
    </row>
    <row r="96" spans="1:1" ht="16.5" x14ac:dyDescent="0.25">
      <c r="A96" s="10"/>
    </row>
    <row r="97" spans="1:1" ht="16.5" x14ac:dyDescent="0.25">
      <c r="A97" s="10"/>
    </row>
  </sheetData>
  <mergeCells count="77">
    <mergeCell ref="A3:N3"/>
    <mergeCell ref="AJ6:AJ8"/>
    <mergeCell ref="Y6:Y8"/>
    <mergeCell ref="O4:Y4"/>
    <mergeCell ref="O3:Z3"/>
    <mergeCell ref="Q5:Y5"/>
    <mergeCell ref="T6:T8"/>
    <mergeCell ref="U6:U8"/>
    <mergeCell ref="F5:L5"/>
    <mergeCell ref="H6:H8"/>
    <mergeCell ref="A5:B8"/>
    <mergeCell ref="I6:I8"/>
    <mergeCell ref="C5:C8"/>
    <mergeCell ref="M6:M8"/>
    <mergeCell ref="G6:G8"/>
    <mergeCell ref="AH6:AH8"/>
    <mergeCell ref="A41:H41"/>
    <mergeCell ref="R36:R37"/>
    <mergeCell ref="O36:O37"/>
    <mergeCell ref="J42:N42"/>
    <mergeCell ref="O42:W42"/>
    <mergeCell ref="O41:W41"/>
    <mergeCell ref="A42:H42"/>
    <mergeCell ref="J36:J37"/>
    <mergeCell ref="A36:A37"/>
    <mergeCell ref="K36:K37"/>
    <mergeCell ref="E36:E37"/>
    <mergeCell ref="G36:G37"/>
    <mergeCell ref="AL36:AM37"/>
    <mergeCell ref="N6:N8"/>
    <mergeCell ref="AD36:AD37"/>
    <mergeCell ref="AA36:AA37"/>
    <mergeCell ref="S6:S8"/>
    <mergeCell ref="X6:X8"/>
    <mergeCell ref="W6:W8"/>
    <mergeCell ref="K34:N34"/>
    <mergeCell ref="O9:P9"/>
    <mergeCell ref="AA9:AB9"/>
    <mergeCell ref="AA5:AB8"/>
    <mergeCell ref="AC5:AC8"/>
    <mergeCell ref="AF6:AF8"/>
    <mergeCell ref="V6:V8"/>
    <mergeCell ref="O5:P8"/>
    <mergeCell ref="R6:R8"/>
    <mergeCell ref="X36:X37"/>
    <mergeCell ref="AG37:AH37"/>
    <mergeCell ref="A9:B9"/>
    <mergeCell ref="J6:J8"/>
    <mergeCell ref="E6:E8"/>
    <mergeCell ref="L6:L8"/>
    <mergeCell ref="AG36:AH36"/>
    <mergeCell ref="Q6:Q8"/>
    <mergeCell ref="AO1:AP1"/>
    <mergeCell ref="AO2:AP2"/>
    <mergeCell ref="AA3:AP3"/>
    <mergeCell ref="AL1:AM1"/>
    <mergeCell ref="D5:E5"/>
    <mergeCell ref="H2:L2"/>
    <mergeCell ref="T2:X2"/>
    <mergeCell ref="AH2:AM2"/>
    <mergeCell ref="B4:M4"/>
    <mergeCell ref="M5:N5"/>
    <mergeCell ref="Z5:Z8"/>
    <mergeCell ref="AE5:AE8"/>
    <mergeCell ref="K6:K8"/>
    <mergeCell ref="AO6:AO8"/>
    <mergeCell ref="AK6:AK8"/>
    <mergeCell ref="AL6:AL8"/>
    <mergeCell ref="AO4:AP4"/>
    <mergeCell ref="AG6:AG8"/>
    <mergeCell ref="AD5:AD8"/>
    <mergeCell ref="AP5:AP8"/>
    <mergeCell ref="AB4:AN4"/>
    <mergeCell ref="AN6:AN8"/>
    <mergeCell ref="AF5:AO5"/>
    <mergeCell ref="AM6:AM8"/>
    <mergeCell ref="AI6:AI8"/>
  </mergeCells>
  <phoneticPr fontId="9" type="noConversion"/>
  <pageMargins left="0.70866141732283505" right="0.70866141732283505" top="0.74803149606299202" bottom="0.74803149606299202" header="0.31496062992126" footer="0.31496062992126"/>
  <pageSetup paperSize="9" scale="52" fitToWidth="0" fitToHeight="0" orientation="landscape" r:id="rId1"/>
  <colBreaks count="2" manualBreakCount="2">
    <brk id="14" max="104857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陳怡潔</cp:lastModifiedBy>
  <dcterms:modified xsi:type="dcterms:W3CDTF">2021-01-04T09:11:27Z</dcterms:modified>
</cp:coreProperties>
</file>