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" r:id="rId4"/>
  </sheets>
  <definedNames>
    <definedName name="_xlnm.Print_Area" localSheetId="0" hidden="false">'3'!$A$1:$L$37</definedName>
  </definedNames>
</workbook>
</file>

<file path=xl/sharedStrings.xml><?xml version="1.0" encoding="utf-8"?>
<sst xmlns="http://schemas.openxmlformats.org/spreadsheetml/2006/main" count="60">
  <si>
    <t>公　　開　　類</t>
  </si>
  <si>
    <t>月　　　　　報</t>
  </si>
  <si>
    <t>臺中市各項稅捐實徵淨額與預算數及上年同期比較－累計數</t>
  </si>
  <si>
    <t xml:space="preserve">　稅　　目　　別</t>
  </si>
  <si>
    <t>總           計</t>
  </si>
  <si>
    <t>一.稅 捐 收 入</t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</si>
  <si>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</si>
  <si>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</si>
  <si>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</si>
  <si>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</si>
  <si>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</si>
  <si>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</si>
  <si>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</si>
  <si>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</si>
  <si>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9.特別及臨時稅課</t>
  </si>
  <si>
    <t xml:space="preserve">    (1)特別稅</t>
  </si>
  <si>
    <t xml:space="preserve">       營建剩餘土石方</t>
  </si>
  <si>
    <t xml:space="preserve">       土石採取 </t>
  </si>
  <si>
    <t xml:space="preserve">       礦石開採</t>
  </si>
  <si>
    <t xml:space="preserve">   （2)臨時稅</t>
  </si>
  <si>
    <t xml:space="preserve">       土石採取</t>
  </si>
  <si>
    <t xml:space="preserve">  10.教  育  捐</t>
  </si>
  <si>
    <t xml:space="preserve">    (1)房屋稅附徵</t>
  </si>
  <si>
    <t xml:space="preserve">    (2)娛樂稅附徵</t>
  </si>
  <si>
    <t xml:space="preserve">    (3)契　稅附徵</t>
  </si>
  <si>
    <t xml:space="preserve">二.罰   鍰  </t>
  </si>
  <si>
    <t xml:space="preserve">  1.財   務   罰   鍰</t>
  </si>
  <si>
    <t xml:space="preserve">  2.罰   金   罰   鍰</t>
  </si>
  <si>
    <t xml:space="preserve">   製表</t>
  </si>
  <si>
    <t>資料來源：由會計室依據表報代號WAA40BP1、WAA40CP1編製。</t>
  </si>
  <si>
    <t>填表說明：本表編製4份，1份以電子檔(Excel或ODF檔，及陳核後之PDF掃描檔)Email至財政部統計處，1份送市府主計處，1份送本局會計室，1份自存。</t>
  </si>
  <si>
    <t>每月終了後15日內編報</t>
  </si>
  <si>
    <t>12月份於次年1月25日前編報</t>
  </si>
  <si>
    <t>累        計        實        徵        數</t>
  </si>
  <si>
    <t>合          計
(1)</t>
  </si>
  <si>
    <t xml:space="preserve"> </t>
  </si>
  <si>
    <t>本    年    度</t>
  </si>
  <si>
    <t>審核</t>
  </si>
  <si>
    <t>中 華 民 國 109 年 3 月</t>
  </si>
  <si>
    <t>以 前 年 度</t>
  </si>
  <si>
    <t>累計退還
以前年度
收入數(2)</t>
  </si>
  <si>
    <t>業務主管人員</t>
  </si>
  <si>
    <t>主辦統計人員</t>
  </si>
  <si>
    <t>累計實徵淨額         (3)=(1)－(2)</t>
  </si>
  <si>
    <t>累計實徵淨額占
全年預算數百分比</t>
  </si>
  <si>
    <t>全年預算數
(4)</t>
  </si>
  <si>
    <t>％
(3)/(4)*100</t>
  </si>
  <si>
    <t xml:space="preserve">     機關首長</t>
  </si>
  <si>
    <t>編 製 機 關</t>
  </si>
  <si>
    <t>表     　號</t>
  </si>
  <si>
    <t>累計實徵淨額占
同期分配預算數百分比</t>
  </si>
  <si>
    <t>同期分配預算數(5)</t>
  </si>
  <si>
    <t>臺中市政府地方稅務局</t>
  </si>
  <si>
    <t xml:space="preserve"> 20903-01-03-2</t>
  </si>
  <si>
    <t>％
(3)/(5)*100</t>
  </si>
  <si>
    <t>中華民國109年4月7日編製</t>
  </si>
  <si>
    <t>累計實徵淨額
與上年同期比較</t>
  </si>
  <si>
    <t>上年同期實
徵淨額(6)</t>
  </si>
  <si>
    <t>單位：新臺幣元</t>
  </si>
  <si>
    <t>增減%
[(3)-(6)]/(6)*100</t>
  </si>
</sst>
</file>

<file path=xl/styles.xml><?xml version="1.0" encoding="utf-8"?>
<styleSheet xmlns="http://schemas.openxmlformats.org/spreadsheetml/2006/main">
  <numFmts count="9">
    <numFmt formatCode="* #,##0.00\ ;\-* #,##0.00\ ;* \-#\ ;@\ " numFmtId="188"/>
    <numFmt formatCode="#,##0\ " numFmtId="189"/>
    <numFmt formatCode="* #,##0\ ;\-* #,##0\ ;* &quot;- &quot;;@\ " numFmtId="190"/>
    <numFmt formatCode="_-\ #,##0_-;\-\ #,##0_-;_-\ &quot;-&quot;_-;_-@_-" numFmtId="191"/>
    <numFmt formatCode="#,##0.0" numFmtId="192"/>
    <numFmt formatCode="#,##0;\-#,##0;\-" numFmtId="193"/>
    <numFmt formatCode="#,##0.0\ " numFmtId="194"/>
    <numFmt formatCode="#,##0.0;\-#,##0.0;&quot;--&quot;" numFmtId="195"/>
    <numFmt formatCode="e&quot;OC&quot;ge&quot;年&quot;m&quot;月&quot;d&quot;日編製&quot;;@" numFmtId="196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2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188" fontId="1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true" applyProtection="false">
      <alignment vertical="center"/>
    </xf>
    <xf numFmtId="0" fontId="4" borderId="0" xfId="0" applyNumberFormat="true" applyFont="true" applyFill="false" applyBorder="false" applyAlignment="false" applyProtection="false"/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188" fontId="1" borderId="0" xfId="3" applyNumberFormat="true" applyFont="true" applyFill="false" applyBorder="false" applyAlignment="true" applyProtection="false">
      <alignment vertical="center"/>
    </xf>
    <xf numFmtId="0" fontId="3" borderId="0" xfId="4" applyNumberFormat="true" applyFont="true" applyFill="false" applyBorder="false" applyAlignment="true" applyProtection="false">
      <alignment vertical="center"/>
    </xf>
    <xf numFmtId="0" fontId="4" borderId="0" xfId="5" applyNumberFormat="true" applyFont="true" applyFill="false" applyBorder="false" applyAlignment="false" applyProtection="false"/>
    <xf numFmtId="0" fontId="5" borderId="1" xfId="1" applyFont="true" applyBorder="true">
      <alignment horizontal="center" vertical="center"/>
    </xf>
    <xf numFmtId="0" fontId="5" xfId="1" applyFont="true">
      <alignment horizontal="center" vertical="center"/>
    </xf>
    <xf numFmtId="3" fontId="6" xfId="1" applyNumberFormat="true" applyFont="true">
      <alignment horizontal="center" vertical="center"/>
    </xf>
    <xf numFmtId="0" fontId="5" borderId="2" xfId="1" applyFont="true" applyBorder="true">
      <alignment vertical="center"/>
    </xf>
    <xf numFmtId="0" fontId="7" borderId="3" xfId="2" applyFont="true" applyBorder="true">
      <alignment vertical="center"/>
    </xf>
    <xf numFmtId="0" fontId="7" borderId="4" xfId="2" applyFont="true" applyBorder="true">
      <alignment horizontal="left" vertical="center"/>
    </xf>
    <xf numFmtId="0" fontId="5" borderId="4" xfId="2" applyFont="true" applyBorder="true">
      <alignment vertical="center"/>
    </xf>
    <xf numFmtId="0" fontId="5" borderId="5" xfId="2" applyFont="true" applyBorder="true">
      <alignment vertical="center"/>
    </xf>
    <xf numFmtId="0" fontId="5" borderId="6" xfId="2" applyFont="true" applyBorder="true">
      <alignment vertical="center"/>
    </xf>
    <xf numFmtId="0" fontId="7" borderId="6" xfId="2" applyFont="true" applyBorder="true">
      <alignment vertical="center"/>
    </xf>
    <xf numFmtId="0" fontId="5" borderId="7" xfId="2" applyFont="true" applyBorder="true">
      <alignment horizontal="left" vertical="center"/>
    </xf>
    <xf numFmtId="37" fontId="5" xfId="1" applyNumberFormat="true" applyFont="true">
      <alignment vertical="center"/>
    </xf>
    <xf numFmtId="10" fontId="5" xfId="1" applyNumberFormat="true" applyFont="true">
      <alignment horizontal="left" vertical="center"/>
    </xf>
    <xf numFmtId="0" fontId="5" xfId="1" applyFont="true">
      <alignment vertical="center"/>
    </xf>
    <xf numFmtId="3" fontId="5" borderId="8" xfId="1" applyNumberFormat="true" applyFont="true" applyBorder="true">
      <alignment vertical="top"/>
    </xf>
    <xf numFmtId="3" fontId="5" xfId="1" applyNumberFormat="true" applyFont="true">
      <alignment vertical="top"/>
    </xf>
    <xf numFmtId="3" fontId="5" xfId="1" applyNumberFormat="true" applyFont="true">
      <alignment vertical="center"/>
    </xf>
    <xf numFmtId="3" fontId="5" borderId="9" xfId="1" applyNumberFormat="true" applyFont="true" applyBorder="true">
      <alignment horizontal="center" vertical="center"/>
    </xf>
    <xf numFmtId="3" fontId="5" borderId="10" xfId="1" applyNumberFormat="true" applyFont="true" applyBorder="true">
      <alignment horizontal="center" vertical="center" wrapText="true"/>
    </xf>
    <xf numFmtId="189" fontId="8" borderId="11" xfId="1" applyNumberFormat="true" applyFont="true" applyBorder="true">
      <alignment vertical="center"/>
    </xf>
    <xf numFmtId="189" fontId="2" borderId="11" xfId="1" applyNumberFormat="true" applyFont="true" applyBorder="true">
      <alignment vertical="center"/>
    </xf>
    <xf numFmtId="190" fontId="2" borderId="11" xfId="3" applyNumberFormat="true" applyFont="true" applyBorder="true">
      <alignment vertical="center"/>
      <protection locked="0"/>
    </xf>
    <xf numFmtId="190" fontId="8" borderId="11" xfId="3" applyNumberFormat="true" applyFont="true" applyBorder="true">
      <alignment vertical="center"/>
      <protection locked="0"/>
    </xf>
    <xf numFmtId="190" fontId="2" borderId="12" xfId="3" applyNumberFormat="true" applyFont="true" applyBorder="true">
      <alignment vertical="center"/>
      <protection locked="0"/>
    </xf>
    <xf numFmtId="37" fontId="5" xfId="1" applyNumberFormat="true" applyFont="true">
      <alignment horizontal="left" vertical="center"/>
    </xf>
    <xf numFmtId="3" fontId="5" borderId="13" xfId="1" applyNumberFormat="true" applyFont="true" applyBorder="true">
      <alignment vertical="top" wrapText="true"/>
    </xf>
    <xf numFmtId="3" fontId="5" xfId="1" applyNumberFormat="true" applyFont="true">
      <alignment vertical="top" wrapText="true"/>
    </xf>
    <xf numFmtId="3" fontId="5" borderId="14" xfId="1" applyNumberFormat="true" applyFont="true" applyBorder="true">
      <alignment horizontal="center" vertical="center"/>
    </xf>
    <xf numFmtId="3" fontId="5" borderId="15" xfId="1" applyNumberFormat="true" applyFont="true" applyBorder="true">
      <alignment horizontal="center" vertical="center"/>
    </xf>
    <xf numFmtId="191" fontId="1" borderId="16" xfId="1" applyNumberFormat="true" applyFont="true" applyBorder="true">
      <alignment horizontal="right" vertical="center"/>
    </xf>
    <xf numFmtId="190" fontId="2" borderId="16" xfId="3" applyNumberFormat="true" applyFont="true" applyBorder="true">
      <alignment vertical="center"/>
      <protection locked="0"/>
    </xf>
    <xf numFmtId="190" fontId="8" borderId="16" xfId="3" applyNumberFormat="true" applyFont="true" applyBorder="true">
      <alignment vertical="center"/>
      <protection locked="0"/>
    </xf>
    <xf numFmtId="191" fontId="1" borderId="17" xfId="1" applyNumberFormat="true" applyFont="true" applyBorder="true">
      <alignment horizontal="right" vertical="center"/>
    </xf>
    <xf numFmtId="191" fontId="1" borderId="15" xfId="1" applyNumberFormat="true" applyFont="true" applyBorder="true">
      <alignment horizontal="right" vertical="center"/>
    </xf>
    <xf numFmtId="192" fontId="5" xfId="1" applyNumberFormat="true" applyFont="true">
      <alignment vertical="center"/>
    </xf>
    <xf numFmtId="3" fontId="5" borderId="13" xfId="1" applyNumberFormat="true" applyFont="true" applyBorder="true">
      <alignment horizontal="center" vertical="center"/>
    </xf>
    <xf numFmtId="192" fontId="5" borderId="15" xfId="1" applyNumberFormat="true" applyFont="true" applyBorder="true">
      <alignment horizontal="center" vertical="center"/>
    </xf>
    <xf numFmtId="3" fontId="9" xfId="1" applyNumberFormat="true" applyFont="true">
      <alignment vertical="center"/>
    </xf>
    <xf numFmtId="3" fontId="5" borderId="18" xfId="1" applyNumberFormat="true" applyFont="true" applyBorder="true">
      <alignment horizontal="center" vertical="center" wrapText="true"/>
    </xf>
    <xf numFmtId="3" fontId="5" borderId="19" xfId="1" applyNumberFormat="true" applyFont="true" applyBorder="true">
      <alignment horizontal="center" vertical="center" wrapText="true"/>
    </xf>
    <xf numFmtId="193" fontId="5" xfId="1" applyNumberFormat="true" applyFont="true">
      <alignment horizontal="left" vertical="center"/>
    </xf>
    <xf numFmtId="49" fontId="5" xfId="1" applyNumberFormat="true" applyFont="true">
      <alignment horizontal="right" vertical="center"/>
    </xf>
    <xf numFmtId="49" fontId="5" borderId="13" xfId="1" applyNumberFormat="true" applyFont="true" applyBorder="true">
      <alignment horizontal="right" vertical="top" wrapText="true"/>
    </xf>
    <xf numFmtId="49" fontId="5" xfId="1" applyNumberFormat="true" applyFont="true">
      <alignment horizontal="right" vertical="top" wrapText="true"/>
    </xf>
    <xf numFmtId="190" fontId="2" borderId="20" xfId="3" applyNumberFormat="true" applyFont="true" applyBorder="true">
      <alignment vertical="center"/>
      <protection locked="0"/>
    </xf>
    <xf numFmtId="3" fontId="5" borderId="21" xfId="1" applyNumberFormat="true" applyFont="true" applyBorder="true">
      <alignment horizontal="center" vertical="center" wrapText="true"/>
    </xf>
    <xf numFmtId="3" fontId="5" borderId="22" xfId="1" applyNumberFormat="true" applyFont="true" applyBorder="true">
      <alignment horizontal="center" vertical="center" wrapText="true"/>
    </xf>
    <xf numFmtId="191" fontId="1" borderId="16" xfId="1" applyNumberFormat="true" applyFont="true" applyBorder="true">
      <alignment vertical="center"/>
    </xf>
    <xf numFmtId="3" fontId="5" borderId="15" xfId="1" applyNumberFormat="true" applyFont="true" applyBorder="true">
      <alignment horizontal="center" vertical="center" wrapText="true"/>
    </xf>
    <xf numFmtId="194" fontId="8" borderId="11" xfId="1" applyNumberFormat="true" applyFont="true" applyBorder="true">
      <alignment vertical="center"/>
    </xf>
    <xf numFmtId="194" fontId="2" borderId="11" xfId="1" applyNumberFormat="true" applyFont="true" applyBorder="true">
      <alignment vertical="center"/>
    </xf>
    <xf numFmtId="195" fontId="3" borderId="16" xfId="4" applyNumberFormat="true" applyFont="true" applyBorder="true">
      <alignment horizontal="right" vertical="center"/>
    </xf>
    <xf numFmtId="194" fontId="2" borderId="15" xfId="3" applyNumberFormat="true" applyFont="true" applyBorder="true">
      <alignment vertical="center"/>
      <protection locked="0"/>
    </xf>
    <xf numFmtId="2" fontId="5" xfId="1" applyNumberFormat="true" applyFont="true">
      <alignment horizontal="left" vertical="center"/>
    </xf>
    <xf numFmtId="189" fontId="8" borderId="16" xfId="3" applyNumberFormat="true" applyFont="true" applyBorder="true">
      <alignment vertical="center"/>
      <protection locked="0"/>
    </xf>
    <xf numFmtId="3" fontId="10" borderId="23" xfId="1" applyNumberFormat="true" applyFont="true" applyBorder="true">
      <alignment horizontal="center" vertical="center"/>
    </xf>
    <xf numFmtId="3" fontId="5" borderId="23" xfId="1" applyNumberFormat="true" applyFont="true" applyBorder="true">
      <alignment horizontal="center" vertical="center"/>
    </xf>
    <xf numFmtId="3" fontId="5" xfId="1" applyNumberFormat="true" applyFont="true">
      <alignment horizontal="center" vertical="center"/>
    </xf>
    <xf numFmtId="194" fontId="2" borderId="16" xfId="3" applyNumberFormat="true" applyFont="true" applyBorder="true">
      <alignment vertical="center"/>
      <protection locked="0"/>
    </xf>
    <xf numFmtId="194" fontId="8" borderId="16" xfId="3" applyNumberFormat="true" applyFont="true" applyBorder="true">
      <alignment vertical="center"/>
      <protection locked="0"/>
    </xf>
    <xf numFmtId="0" fontId="5" xfId="5" applyFont="true">
      <alignment horizontal="center"/>
    </xf>
    <xf numFmtId="196" fontId="5" xfId="5" applyNumberFormat="true" applyFont="true">
      <alignment horizontal="center" vertical="center"/>
    </xf>
    <xf numFmtId="3" fontId="5" borderId="24" xfId="1" applyNumberFormat="true" applyFont="true" applyBorder="true">
      <alignment horizontal="center" vertical="center" wrapText="true"/>
    </xf>
    <xf numFmtId="0" fontId="5" borderId="25" xfId="5" applyFont="true" applyBorder="true">
      <alignment horizontal="center" vertical="center"/>
    </xf>
    <xf numFmtId="3" fontId="5" xfId="1" applyNumberFormat="true" applyFont="true">
      <alignment horizontal="right" vertical="center"/>
    </xf>
    <xf numFmtId="3" fontId="10" borderId="20" xfId="1" applyNumberFormat="true" applyFont="true" applyBorder="true">
      <alignment horizontal="center" vertical="center" wrapText="true"/>
    </xf>
    <xf numFmtId="194" fontId="2" borderId="11" xfId="1" applyNumberFormat="true" applyFont="true" applyBorder="true">
      <alignment horizontal="right" vertical="center"/>
    </xf>
    <xf numFmtId="195" fontId="3" borderId="26" xfId="4" applyNumberFormat="true" applyFont="true" applyBorder="true">
      <alignment horizontal="right" vertical="center"/>
    </xf>
    <xf numFmtId="194" fontId="8" borderId="11" xfId="1" applyNumberFormat="true" applyFont="true" applyBorder="true">
      <alignment horizontal="right" vertical="center"/>
    </xf>
    <xf numFmtId="194" fontId="2" borderId="20" xfId="1" applyNumberFormat="true" applyFont="true" applyBorder="true">
      <alignment horizontal="right" vertical="center"/>
    </xf>
    <xf numFmtId="2" fontId="7" xfId="1" applyNumberFormat="true" applyFont="true">
      <alignment horizontal="left" vertical="center"/>
    </xf>
    <xf numFmtId="194" fontId="11" xfId="1" applyNumberFormat="true" applyFont="true">
      <alignment horizontal="right" vertical="center"/>
    </xf>
    <xf numFmtId="196" fontId="5" xfId="5" applyNumberFormat="true" applyFont="true">
      <alignment horizontal="center"/>
    </xf>
    <xf numFmtId="0" fontId="7" xfId="1" applyFont="true">
      <alignment vertical="center"/>
    </xf>
  </cellXfs>
  <cellStyles count="6">
    <cellStyle name="Normal" xfId="0" builtinId="0"/>
    <cellStyle name="一般" xfId="1"/>
    <cellStyle name="一般 5" xfId="2"/>
    <cellStyle name="千分位" xfId="3"/>
    <cellStyle name="一般 2 2" xfId="4"/>
    <cellStyle name="一般_成本計算表(85年度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37"/>
  <sheetViews>
    <sheetView zoomScale="80" topLeftCell="A1" workbookViewId="0" showGridLines="1" showRowColHeaders="1">
      <selection activeCell="F25" sqref="F25:F25"/>
    </sheetView>
  </sheetViews>
  <sheetFormatPr customHeight="true" defaultColWidth="9.28125" defaultRowHeight="16.5"/>
  <cols>
    <col min="1" max="1" bestFit="false" customWidth="true" style="19" width="27.7109375" hidden="false" outlineLevel="0"/>
    <col min="2" max="2" bestFit="false" customWidth="true" style="19" width="20.57421875" hidden="false" outlineLevel="0"/>
    <col min="3" max="3" bestFit="false" customWidth="true" style="19" width="19.8515625" hidden="false" outlineLevel="0"/>
    <col min="4" max="4" bestFit="false" customWidth="true" style="19" width="17.00390625" hidden="false" outlineLevel="0"/>
    <col min="5" max="5" bestFit="false" customWidth="true" style="19" width="18.421875" hidden="false" outlineLevel="0"/>
    <col min="6" max="6" bestFit="false" customWidth="true" style="19" width="20.421875" hidden="false" outlineLevel="0"/>
    <col min="7" max="7" bestFit="false" customWidth="true" style="19" width="21.140625" hidden="false" outlineLevel="0"/>
    <col min="8" max="8" bestFit="false" customWidth="true" style="19" width="14.00390625" hidden="false" outlineLevel="0"/>
    <col min="9" max="9" bestFit="false" customWidth="true" style="19" width="20.8515625" hidden="false" outlineLevel="0"/>
    <col min="10" max="10" bestFit="false" customWidth="true" style="19" width="16.00390625" hidden="false" outlineLevel="0"/>
    <col min="11" max="11" bestFit="false" customWidth="true" style="19" width="19.57421875" hidden="false" outlineLevel="0"/>
    <col min="12" max="12" bestFit="false" customWidth="true" style="19" width="12.00390625" hidden="false" outlineLevel="0"/>
    <col min="13" max="13" bestFit="false" customWidth="true" style="19" width="12.57421875" hidden="false" outlineLevel="0"/>
    <col min="14" max="14" bestFit="false" customWidth="true" style="19" width="11.00390625" hidden="false" outlineLevel="0"/>
    <col min="15" max="17" bestFit="false" customWidth="true" style="19" width="17.00390625" hidden="false" outlineLevel="0"/>
    <col min="18" max="18" bestFit="false" customWidth="true" style="19" width="11.57421875" hidden="false" outlineLevel="0"/>
    <col min="19" max="19" bestFit="false" customWidth="true" style="19" width="2.421875" hidden="false" outlineLevel="0"/>
    <col min="20" max="23" bestFit="false" customWidth="true" style="19" width="17.00390625" hidden="false" outlineLevel="0"/>
    <col min="24" max="24" bestFit="false" customWidth="true" style="19" width="0" hidden="true" outlineLevel="0"/>
    <col min="25" max="16384" bestFit="true" style="19" width="9.00390625" hidden="false" outlineLevel="0"/>
  </cols>
  <sheetData>
    <row r="1" ht="20.1" s="19" customFormat="true" customHeight="true">
      <c r="A1" s="6" t="s">
        <v>0</v>
      </c>
      <c r="B1" s="19" t="s">
        <v>31</v>
      </c>
      <c r="C1" s="19"/>
      <c r="D1" s="40"/>
      <c r="E1" s="43"/>
      <c r="F1" s="47"/>
      <c r="G1" s="47"/>
      <c r="H1" s="47"/>
      <c r="I1" s="6" t="s">
        <v>48</v>
      </c>
      <c r="J1" s="61" t="s">
        <v>52</v>
      </c>
      <c r="K1" s="61"/>
      <c r="L1" s="61"/>
    </row>
    <row r="2" ht="20.1" s="19" customFormat="true" customHeight="true">
      <c r="A2" s="6" t="s">
        <v>1</v>
      </c>
      <c r="B2" s="20" t="s">
        <v>32</v>
      </c>
      <c r="C2" s="31"/>
      <c r="D2" s="31"/>
      <c r="E2" s="31"/>
      <c r="F2" s="48"/>
      <c r="G2" s="48"/>
      <c r="H2" s="48"/>
      <c r="I2" s="6" t="s">
        <v>49</v>
      </c>
      <c r="J2" s="62" t="s">
        <v>53</v>
      </c>
      <c r="K2" s="62"/>
      <c r="L2" s="62"/>
    </row>
    <row r="3" ht="20.1" s="19" customFormat="true" customHeight="true">
      <c r="A3" s="7"/>
      <c r="B3" s="21"/>
      <c r="C3" s="32"/>
      <c r="D3" s="32"/>
      <c r="E3" s="32"/>
      <c r="F3" s="49"/>
      <c r="G3" s="49"/>
      <c r="H3" s="49"/>
      <c r="I3" s="7"/>
      <c r="J3" s="63"/>
      <c r="K3" s="7"/>
      <c r="L3" s="7"/>
    </row>
    <row r="4" ht="27.95" s="19" customFormat="true" customHeight="true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1" s="19" customFormat="true" customHeight="true">
      <c r="B5" s="22"/>
      <c r="C5" s="22"/>
      <c r="D5" s="41" t="s">
        <v>38</v>
      </c>
      <c r="E5" s="41"/>
      <c r="F5" s="41"/>
      <c r="G5" s="41"/>
      <c r="H5" s="22"/>
      <c r="I5" s="22"/>
      <c r="J5" s="22"/>
      <c r="K5" s="22"/>
      <c r="L5" s="70" t="s">
        <v>58</v>
      </c>
    </row>
    <row r="6" ht="36.75" s="19" customFormat="true" customHeight="true">
      <c r="A6" s="9" t="s">
        <v>3</v>
      </c>
      <c r="B6" s="23" t="s">
        <v>33</v>
      </c>
      <c r="C6" s="33"/>
      <c r="D6" s="33"/>
      <c r="E6" s="44" t="s">
        <v>40</v>
      </c>
      <c r="F6" s="44" t="s">
        <v>43</v>
      </c>
      <c r="G6" s="51" t="s">
        <v>44</v>
      </c>
      <c r="H6" s="51"/>
      <c r="I6" s="51" t="s">
        <v>50</v>
      </c>
      <c r="J6" s="51"/>
      <c r="K6" s="68" t="s">
        <v>56</v>
      </c>
      <c r="L6" s="51"/>
    </row>
    <row r="7" ht="44.25" s="19" customFormat="true" customHeight="true">
      <c r="A7" s="9"/>
      <c r="B7" s="24" t="s">
        <v>34</v>
      </c>
      <c r="C7" s="34" t="s">
        <v>36</v>
      </c>
      <c r="D7" s="42" t="s">
        <v>39</v>
      </c>
      <c r="E7" s="45"/>
      <c r="F7" s="44"/>
      <c r="G7" s="52" t="s">
        <v>45</v>
      </c>
      <c r="H7" s="54" t="s">
        <v>46</v>
      </c>
      <c r="I7" s="52" t="s">
        <v>51</v>
      </c>
      <c r="J7" s="54" t="s">
        <v>54</v>
      </c>
      <c r="K7" s="52" t="s">
        <v>57</v>
      </c>
      <c r="L7" s="71" t="s">
        <v>59</v>
      </c>
    </row>
    <row r="8" ht="19.9" s="79" customFormat="true" customHeight="true">
      <c r="A8" s="10" t="s">
        <v>4</v>
      </c>
      <c r="B8" s="25" t="n">
        <f>C8+D8</f>
        <v>5445006748</v>
      </c>
      <c r="C8" s="25" t="n">
        <f>C9+C30</f>
        <v>4660046897</v>
      </c>
      <c r="D8" s="25" t="n">
        <f>D9+D30</f>
        <v>784959851</v>
      </c>
      <c r="E8" s="25" t="n">
        <f>E9+E30</f>
        <v>56824172</v>
      </c>
      <c r="F8" s="25" t="n">
        <f>B8-E8</f>
        <v>5388182576</v>
      </c>
      <c r="G8" s="25" t="n">
        <f>G9+G30</f>
        <v>43083897000</v>
      </c>
      <c r="H8" s="55" t="n">
        <f>F8/G8*100</f>
        <v>12.5062562841054</v>
      </c>
      <c r="I8" s="60" t="n">
        <f>I9+I30</f>
        <v>4266131000</v>
      </c>
      <c r="J8" s="64" t="n">
        <f>F8/I8*100</f>
        <v>126.301385869304</v>
      </c>
      <c r="K8" s="60" t="n">
        <f>K9+K30</f>
        <v>5323429973</v>
      </c>
      <c r="L8" s="55" t="n">
        <f>(+F8-K8)/+K8*100</f>
        <v>1.21636995937619</v>
      </c>
      <c r="M8" s="76"/>
    </row>
    <row r="9" ht="19.9" s="79" customFormat="true" customHeight="true">
      <c r="A9" s="11" t="s">
        <v>5</v>
      </c>
      <c r="B9" s="25" t="n">
        <f>C9+D9</f>
        <v>5423711707</v>
      </c>
      <c r="C9" s="25" t="n">
        <f>SUM(C10:C18)+C26</f>
        <v>4656556999</v>
      </c>
      <c r="D9" s="25" t="n">
        <f>SUM(D10:D18)+D26</f>
        <v>767154708</v>
      </c>
      <c r="E9" s="25" t="n">
        <f>SUM(E10:E18)+E26</f>
        <v>56485463</v>
      </c>
      <c r="F9" s="25" t="n">
        <f>B9-E9</f>
        <v>5367226244</v>
      </c>
      <c r="G9" s="25" t="n">
        <f>SUM(G10:G18)+G26</f>
        <v>43024577000</v>
      </c>
      <c r="H9" s="55" t="n">
        <f>F9/G9*100</f>
        <v>12.4747914290941</v>
      </c>
      <c r="I9" s="60" t="n">
        <f>SUM(I10:I26)</f>
        <v>4262391000</v>
      </c>
      <c r="J9" s="64" t="n">
        <f>F9/I9*100</f>
        <v>125.920551258671</v>
      </c>
      <c r="K9" s="60" t="n">
        <f>SUM(K10:K26)</f>
        <v>5302189074</v>
      </c>
      <c r="L9" s="55" t="n">
        <f>(+F9-K9)/+K9*100</f>
        <v>1.22660978498331</v>
      </c>
      <c r="M9" s="76" t="s">
        <v>35</v>
      </c>
    </row>
    <row r="10" ht="19.9" customHeight="true">
      <c r="A10" s="12" t="s">
        <v>6</v>
      </c>
      <c r="B10" s="26" t="n">
        <v>88761378</v>
      </c>
      <c r="C10" s="35" t="n">
        <v>20258080</v>
      </c>
      <c r="D10" s="35" t="n">
        <v>68503298</v>
      </c>
      <c r="E10" s="35" t="n">
        <v>2446686</v>
      </c>
      <c r="F10" s="26" t="n">
        <v>86314692</v>
      </c>
      <c r="G10" s="53" t="n">
        <v>8112241000</v>
      </c>
      <c r="H10" s="56" t="n">
        <f>F10/G10*100</f>
        <v>1.06400551955988</v>
      </c>
      <c r="I10" s="53" t="n">
        <v>29204000</v>
      </c>
      <c r="J10" s="64" t="n">
        <f>F10/I10*100</f>
        <v>295.557772907821</v>
      </c>
      <c r="K10" s="35" t="n">
        <v>189158367</v>
      </c>
      <c r="L10" s="72" t="n">
        <f>(+F10-K10)/+K10*100</f>
        <v>-54.3690858781838</v>
      </c>
      <c r="M10" s="59" t="s">
        <v>35</v>
      </c>
    </row>
    <row r="11" ht="19.9" customHeight="true">
      <c r="A11" s="12" t="s">
        <v>7</v>
      </c>
      <c r="B11" s="27" t="n">
        <v>0</v>
      </c>
      <c r="C11" s="35" t="n">
        <v>0</v>
      </c>
      <c r="D11" s="35" t="n">
        <v>0</v>
      </c>
      <c r="E11" s="35" t="n">
        <v>0</v>
      </c>
      <c r="F11" s="27" t="n">
        <v>0</v>
      </c>
      <c r="G11" s="35" t="n">
        <v>0</v>
      </c>
      <c r="H11" s="57" t="n">
        <v>0</v>
      </c>
      <c r="I11" s="35" t="n">
        <v>0</v>
      </c>
      <c r="J11" s="57" t="n">
        <v>0</v>
      </c>
      <c r="K11" s="35" t="n">
        <v>0</v>
      </c>
      <c r="L11" s="73" t="n">
        <v>0</v>
      </c>
      <c r="M11" s="59" t="s">
        <v>35</v>
      </c>
    </row>
    <row r="12" ht="19.9" customHeight="true">
      <c r="A12" s="12" t="s">
        <v>8</v>
      </c>
      <c r="B12" s="26" t="n">
        <v>3790087271</v>
      </c>
      <c r="C12" s="35" t="n">
        <v>3257271041</v>
      </c>
      <c r="D12" s="35" t="n">
        <v>532816230</v>
      </c>
      <c r="E12" s="35" t="n">
        <v>50088612</v>
      </c>
      <c r="F12" s="27" t="n">
        <v>3739998659</v>
      </c>
      <c r="G12" s="53" t="n">
        <v>13360193000</v>
      </c>
      <c r="H12" s="56" t="n">
        <f>F12/G12*100</f>
        <v>27.9935975400954</v>
      </c>
      <c r="I12" s="53" t="n">
        <v>3078730000</v>
      </c>
      <c r="J12" s="64" t="n">
        <f>F12/I12*100</f>
        <v>121.478618099021</v>
      </c>
      <c r="K12" s="35" t="n">
        <v>3846334329</v>
      </c>
      <c r="L12" s="72" t="n">
        <f>(+F12-K12)/+K12*100</f>
        <v>-2.76459768976053</v>
      </c>
      <c r="M12" s="59" t="s">
        <v>35</v>
      </c>
    </row>
    <row r="13" ht="19.9" customHeight="true">
      <c r="A13" s="12" t="s">
        <v>9</v>
      </c>
      <c r="B13" s="26" t="n">
        <v>96806757</v>
      </c>
      <c r="C13" s="35" t="n">
        <v>68985341</v>
      </c>
      <c r="D13" s="35" t="n">
        <v>27821416</v>
      </c>
      <c r="E13" s="35" t="n">
        <v>421726</v>
      </c>
      <c r="F13" s="27" t="n">
        <v>96385031</v>
      </c>
      <c r="G13" s="53" t="n">
        <v>9287469000</v>
      </c>
      <c r="H13" s="56" t="n">
        <f>F13/G13*100</f>
        <v>1.03779652992651</v>
      </c>
      <c r="I13" s="53" t="n">
        <v>65259000</v>
      </c>
      <c r="J13" s="64" t="n">
        <f>F13/I13*100</f>
        <v>147.696150722506</v>
      </c>
      <c r="K13" s="35" t="n">
        <v>67388039</v>
      </c>
      <c r="L13" s="72" t="n">
        <f>(+F13-K13)/+K13*100</f>
        <v>43.0298795309951</v>
      </c>
      <c r="M13" s="59" t="s">
        <v>35</v>
      </c>
    </row>
    <row r="14" ht="19.9" customHeight="true">
      <c r="A14" s="12" t="s">
        <v>10</v>
      </c>
      <c r="B14" s="26" t="n">
        <v>574718359</v>
      </c>
      <c r="C14" s="35" t="n">
        <v>526161747</v>
      </c>
      <c r="D14" s="35" t="n">
        <v>48556612</v>
      </c>
      <c r="E14" s="35" t="n">
        <v>2711465</v>
      </c>
      <c r="F14" s="27" t="n">
        <v>572006894</v>
      </c>
      <c r="G14" s="53" t="n">
        <v>9083588000</v>
      </c>
      <c r="H14" s="56" t="n">
        <f>F14/G14*100</f>
        <v>6.29714705246429</v>
      </c>
      <c r="I14" s="53" t="n">
        <v>404000000</v>
      </c>
      <c r="J14" s="64" t="n">
        <f>F14/I14*100</f>
        <v>141.585864851485</v>
      </c>
      <c r="K14" s="35" t="n">
        <v>406491327</v>
      </c>
      <c r="L14" s="72" t="n">
        <f>(+F14-K14)/+K14*100</f>
        <v>40.7181054074494</v>
      </c>
      <c r="M14" s="59" t="s">
        <v>35</v>
      </c>
    </row>
    <row r="15" ht="19.9" customHeight="true">
      <c r="A15" s="12" t="s">
        <v>11</v>
      </c>
      <c r="B15" s="26" t="n">
        <v>466317273</v>
      </c>
      <c r="C15" s="35" t="n">
        <v>411136482</v>
      </c>
      <c r="D15" s="35" t="n">
        <v>55180791</v>
      </c>
      <c r="E15" s="35" t="n">
        <v>711140</v>
      </c>
      <c r="F15" s="27" t="n">
        <v>465606133</v>
      </c>
      <c r="G15" s="53" t="n">
        <v>1862812000</v>
      </c>
      <c r="H15" s="56" t="n">
        <f>F15/G15*100</f>
        <v>24.9947999583425</v>
      </c>
      <c r="I15" s="53" t="n">
        <v>402193000</v>
      </c>
      <c r="J15" s="64" t="n">
        <f>F15/I15*100</f>
        <v>115.76684154125</v>
      </c>
      <c r="K15" s="35" t="n">
        <v>395871863</v>
      </c>
      <c r="L15" s="72" t="n">
        <f>(+F15-K15)/+K15*100</f>
        <v>17.615364090678</v>
      </c>
      <c r="M15" s="59" t="s">
        <v>35</v>
      </c>
    </row>
    <row r="16" ht="19.9" customHeight="true">
      <c r="A16" s="12" t="s">
        <v>12</v>
      </c>
      <c r="B16" s="26" t="n">
        <v>362250924</v>
      </c>
      <c r="C16" s="35" t="n">
        <v>328919827</v>
      </c>
      <c r="D16" s="35" t="n">
        <v>33331097</v>
      </c>
      <c r="E16" s="35" t="n">
        <v>100928</v>
      </c>
      <c r="F16" s="27" t="n">
        <v>362149996</v>
      </c>
      <c r="G16" s="53" t="n">
        <v>1200000000</v>
      </c>
      <c r="H16" s="56" t="n">
        <f>F16/G16*100</f>
        <v>30.1791663333333</v>
      </c>
      <c r="I16" s="53" t="n">
        <v>257496000</v>
      </c>
      <c r="J16" s="64" t="n">
        <f>F16/I16*100</f>
        <v>140.642959890639</v>
      </c>
      <c r="K16" s="35" t="n">
        <v>332898686</v>
      </c>
      <c r="L16" s="72" t="n">
        <f>(+F16-K16)/+K16*100</f>
        <v>8.78685054347136</v>
      </c>
      <c r="M16" s="59" t="s">
        <v>35</v>
      </c>
    </row>
    <row r="17" ht="19.9" customHeight="true">
      <c r="A17" s="12" t="s">
        <v>13</v>
      </c>
      <c r="B17" s="26" t="n">
        <v>44769745</v>
      </c>
      <c r="C17" s="35" t="n">
        <v>43824481</v>
      </c>
      <c r="D17" s="35" t="n">
        <v>945264</v>
      </c>
      <c r="E17" s="35" t="n">
        <v>4906</v>
      </c>
      <c r="F17" s="27" t="n">
        <v>44764839</v>
      </c>
      <c r="G17" s="53" t="n">
        <v>118274000</v>
      </c>
      <c r="H17" s="56" t="n">
        <f>F17/G17*100</f>
        <v>37.8484189255458</v>
      </c>
      <c r="I17" s="53" t="n">
        <v>25509000</v>
      </c>
      <c r="J17" s="64" t="n">
        <f>F17/I17*100</f>
        <v>175.486451840527</v>
      </c>
      <c r="K17" s="35" t="n">
        <v>64046463</v>
      </c>
      <c r="L17" s="72" t="n">
        <f>(+F17-K17)/+K17*100</f>
        <v>-30.1056812458168</v>
      </c>
      <c r="M17" s="59" t="s">
        <v>35</v>
      </c>
    </row>
    <row r="18" ht="19.9" customHeight="true">
      <c r="A18" s="12" t="s">
        <v>14</v>
      </c>
      <c r="B18" s="27" t="n">
        <v>0</v>
      </c>
      <c r="C18" s="36" t="n">
        <v>0</v>
      </c>
      <c r="D18" s="36" t="n">
        <v>0</v>
      </c>
      <c r="E18" s="36" t="n">
        <v>0</v>
      </c>
      <c r="F18" s="27" t="n">
        <v>0</v>
      </c>
      <c r="G18" s="27" t="n">
        <v>0</v>
      </c>
      <c r="H18" s="57" t="n">
        <v>0</v>
      </c>
      <c r="I18" s="36" t="n">
        <v>0</v>
      </c>
      <c r="J18" s="57" t="n">
        <v>0</v>
      </c>
      <c r="K18" s="36" t="n">
        <v>0</v>
      </c>
      <c r="L18" s="73" t="n">
        <v>0</v>
      </c>
      <c r="M18" s="59"/>
    </row>
    <row r="19" ht="19.9" customHeight="true">
      <c r="A19" s="12" t="s">
        <v>15</v>
      </c>
      <c r="B19" s="27" t="n">
        <v>0</v>
      </c>
      <c r="C19" s="36" t="n">
        <v>0</v>
      </c>
      <c r="D19" s="36" t="n">
        <v>0</v>
      </c>
      <c r="E19" s="36" t="n">
        <v>0</v>
      </c>
      <c r="F19" s="27" t="n">
        <v>0</v>
      </c>
      <c r="G19" s="27" t="n">
        <v>0</v>
      </c>
      <c r="H19" s="57" t="n">
        <v>0</v>
      </c>
      <c r="I19" s="36" t="n">
        <v>0</v>
      </c>
      <c r="J19" s="57" t="n">
        <v>0</v>
      </c>
      <c r="K19" s="36" t="n">
        <v>0</v>
      </c>
      <c r="L19" s="73" t="n">
        <v>0</v>
      </c>
      <c r="M19" s="59"/>
    </row>
    <row r="20" ht="19.9" customHeight="true">
      <c r="A20" s="12" t="s">
        <v>16</v>
      </c>
      <c r="B20" s="27" t="n">
        <v>0</v>
      </c>
      <c r="C20" s="36" t="n">
        <v>0</v>
      </c>
      <c r="D20" s="36" t="n">
        <v>0</v>
      </c>
      <c r="E20" s="36" t="n">
        <v>0</v>
      </c>
      <c r="F20" s="27" t="n">
        <v>0</v>
      </c>
      <c r="G20" s="27" t="n">
        <v>0</v>
      </c>
      <c r="H20" s="57" t="n">
        <v>0</v>
      </c>
      <c r="I20" s="36" t="n">
        <v>0</v>
      </c>
      <c r="J20" s="57" t="n">
        <v>0</v>
      </c>
      <c r="K20" s="36" t="n">
        <v>0</v>
      </c>
      <c r="L20" s="73" t="n">
        <v>0</v>
      </c>
      <c r="M20" s="59"/>
    </row>
    <row r="21" ht="19.9" customHeight="true">
      <c r="A21" s="12" t="s">
        <v>17</v>
      </c>
      <c r="B21" s="27" t="n">
        <v>0</v>
      </c>
      <c r="C21" s="36" t="n">
        <v>0</v>
      </c>
      <c r="D21" s="36" t="n">
        <v>0</v>
      </c>
      <c r="E21" s="36" t="n">
        <v>0</v>
      </c>
      <c r="F21" s="27" t="n">
        <v>0</v>
      </c>
      <c r="G21" s="27" t="n">
        <v>0</v>
      </c>
      <c r="H21" s="57" t="n">
        <v>0</v>
      </c>
      <c r="I21" s="36" t="n">
        <v>0</v>
      </c>
      <c r="J21" s="57" t="n">
        <v>0</v>
      </c>
      <c r="K21" s="36" t="n">
        <v>0</v>
      </c>
      <c r="L21" s="73" t="n">
        <v>0</v>
      </c>
      <c r="M21" s="59"/>
    </row>
    <row r="22" ht="19.9" customHeight="true">
      <c r="A22" s="12" t="s">
        <v>18</v>
      </c>
      <c r="B22" s="27" t="n">
        <v>0</v>
      </c>
      <c r="C22" s="36" t="n">
        <v>0</v>
      </c>
      <c r="D22" s="36" t="n">
        <v>0</v>
      </c>
      <c r="E22" s="36" t="n">
        <v>0</v>
      </c>
      <c r="F22" s="27" t="n">
        <v>0</v>
      </c>
      <c r="G22" s="27" t="n">
        <v>0</v>
      </c>
      <c r="H22" s="57" t="n">
        <v>0</v>
      </c>
      <c r="I22" s="36" t="n">
        <v>0</v>
      </c>
      <c r="J22" s="57" t="n">
        <v>0</v>
      </c>
      <c r="K22" s="36" t="n">
        <v>0</v>
      </c>
      <c r="L22" s="73" t="n">
        <v>0</v>
      </c>
      <c r="M22" s="59"/>
    </row>
    <row r="23" ht="19.9" customHeight="true">
      <c r="A23" s="12" t="s">
        <v>19</v>
      </c>
      <c r="B23" s="27" t="n">
        <v>0</v>
      </c>
      <c r="C23" s="36" t="n">
        <v>0</v>
      </c>
      <c r="D23" s="36" t="n">
        <v>0</v>
      </c>
      <c r="E23" s="36" t="n">
        <v>0</v>
      </c>
      <c r="F23" s="27" t="n">
        <v>0</v>
      </c>
      <c r="G23" s="27" t="n">
        <v>0</v>
      </c>
      <c r="H23" s="57" t="n">
        <v>0</v>
      </c>
      <c r="I23" s="36" t="n">
        <v>0</v>
      </c>
      <c r="J23" s="57" t="n">
        <v>0</v>
      </c>
      <c r="K23" s="36" t="n">
        <v>0</v>
      </c>
      <c r="L23" s="73" t="n">
        <v>0</v>
      </c>
      <c r="M23" s="59"/>
    </row>
    <row r="24" ht="19.9" customHeight="true">
      <c r="A24" s="12" t="s">
        <v>16</v>
      </c>
      <c r="B24" s="27" t="n">
        <v>0</v>
      </c>
      <c r="C24" s="36" t="n">
        <v>0</v>
      </c>
      <c r="D24" s="36" t="n">
        <v>0</v>
      </c>
      <c r="E24" s="36" t="n">
        <v>0</v>
      </c>
      <c r="F24" s="27" t="n">
        <v>0</v>
      </c>
      <c r="G24" s="27" t="n">
        <v>0</v>
      </c>
      <c r="H24" s="57" t="n">
        <v>0</v>
      </c>
      <c r="I24" s="36" t="n">
        <v>0</v>
      </c>
      <c r="J24" s="57" t="n">
        <v>0</v>
      </c>
      <c r="K24" s="36" t="n">
        <v>0</v>
      </c>
      <c r="L24" s="73" t="n">
        <v>0</v>
      </c>
      <c r="M24" s="59"/>
    </row>
    <row r="25" ht="19.9" customHeight="true">
      <c r="A25" s="12" t="s">
        <v>20</v>
      </c>
      <c r="B25" s="27" t="n">
        <v>0</v>
      </c>
      <c r="C25" s="36" t="n">
        <v>0</v>
      </c>
      <c r="D25" s="36" t="n">
        <v>0</v>
      </c>
      <c r="E25" s="36" t="n">
        <v>0</v>
      </c>
      <c r="F25" s="27" t="n">
        <v>0</v>
      </c>
      <c r="G25" s="27" t="n">
        <v>0</v>
      </c>
      <c r="H25" s="57" t="n">
        <v>0</v>
      </c>
      <c r="I25" s="36" t="n">
        <v>0</v>
      </c>
      <c r="J25" s="57" t="n">
        <v>0</v>
      </c>
      <c r="K25" s="36" t="n">
        <v>0</v>
      </c>
      <c r="L25" s="73" t="n">
        <v>0</v>
      </c>
      <c r="M25" s="59"/>
    </row>
    <row r="26" ht="19.9" customHeight="true">
      <c r="A26" s="12" t="s">
        <v>21</v>
      </c>
      <c r="B26" s="27" t="n">
        <v>0</v>
      </c>
      <c r="C26" s="36" t="n">
        <v>0</v>
      </c>
      <c r="D26" s="36" t="n">
        <v>0</v>
      </c>
      <c r="E26" s="36" t="n">
        <v>0</v>
      </c>
      <c r="F26" s="27" t="n">
        <v>0</v>
      </c>
      <c r="G26" s="27" t="n">
        <v>0</v>
      </c>
      <c r="H26" s="57" t="n">
        <v>0</v>
      </c>
      <c r="I26" s="36" t="n">
        <v>0</v>
      </c>
      <c r="J26" s="57" t="n">
        <v>0</v>
      </c>
      <c r="K26" s="36" t="n">
        <v>0</v>
      </c>
      <c r="L26" s="73" t="n">
        <v>0</v>
      </c>
      <c r="M26" s="59"/>
    </row>
    <row r="27" ht="19.9" customHeight="true">
      <c r="A27" s="12" t="s">
        <v>22</v>
      </c>
      <c r="B27" s="27" t="n">
        <v>0</v>
      </c>
      <c r="C27" s="36" t="n">
        <v>0</v>
      </c>
      <c r="D27" s="36" t="n">
        <v>0</v>
      </c>
      <c r="E27" s="36" t="n">
        <v>0</v>
      </c>
      <c r="F27" s="27" t="n">
        <v>0</v>
      </c>
      <c r="G27" s="27" t="n">
        <v>0</v>
      </c>
      <c r="H27" s="57" t="n">
        <v>0</v>
      </c>
      <c r="I27" s="36" t="n">
        <v>0</v>
      </c>
      <c r="J27" s="57" t="n">
        <v>0</v>
      </c>
      <c r="K27" s="36" t="n">
        <v>0</v>
      </c>
      <c r="L27" s="73" t="n">
        <v>0</v>
      </c>
      <c r="M27" s="59"/>
    </row>
    <row r="28" ht="19.9" customHeight="true">
      <c r="A28" s="13" t="s">
        <v>23</v>
      </c>
      <c r="B28" s="27" t="n">
        <v>0</v>
      </c>
      <c r="C28" s="36" t="n">
        <v>0</v>
      </c>
      <c r="D28" s="36" t="n">
        <v>0</v>
      </c>
      <c r="E28" s="36" t="n">
        <v>0</v>
      </c>
      <c r="F28" s="27" t="n">
        <v>0</v>
      </c>
      <c r="G28" s="27" t="n">
        <v>0</v>
      </c>
      <c r="H28" s="57" t="n">
        <v>0</v>
      </c>
      <c r="I28" s="36" t="n">
        <v>0</v>
      </c>
      <c r="J28" s="57" t="n">
        <v>0</v>
      </c>
      <c r="K28" s="36" t="n">
        <v>0</v>
      </c>
      <c r="L28" s="73" t="n">
        <v>0</v>
      </c>
      <c r="M28" s="59"/>
    </row>
    <row r="29" ht="19.9" customHeight="true">
      <c r="A29" s="14" t="s">
        <v>24</v>
      </c>
      <c r="B29" s="27" t="n">
        <v>0</v>
      </c>
      <c r="C29" s="36" t="n">
        <v>0</v>
      </c>
      <c r="D29" s="36" t="n">
        <v>0</v>
      </c>
      <c r="E29" s="36" t="n">
        <v>0</v>
      </c>
      <c r="F29" s="27" t="n">
        <v>0</v>
      </c>
      <c r="G29" s="27" t="n">
        <v>0</v>
      </c>
      <c r="H29" s="57" t="n">
        <v>0</v>
      </c>
      <c r="I29" s="36" t="n">
        <v>0</v>
      </c>
      <c r="J29" s="57" t="n">
        <v>0</v>
      </c>
      <c r="K29" s="36" t="n">
        <v>0</v>
      </c>
      <c r="L29" s="73" t="n">
        <v>0</v>
      </c>
      <c r="M29" s="59"/>
    </row>
    <row r="30" ht="19.9" s="79" customFormat="true" customHeight="true">
      <c r="A30" s="15" t="s">
        <v>25</v>
      </c>
      <c r="B30" s="28" t="n">
        <f>C30+D30</f>
        <v>21295041</v>
      </c>
      <c r="C30" s="37" t="n">
        <f>SUM(C31:C32)</f>
        <v>3489898</v>
      </c>
      <c r="D30" s="37" t="n">
        <f>SUM(D31:D32)</f>
        <v>17805143</v>
      </c>
      <c r="E30" s="37" t="n">
        <f>SUM(E31:E32)</f>
        <v>338709</v>
      </c>
      <c r="F30" s="28" t="n">
        <f>B30-E30</f>
        <v>20956332</v>
      </c>
      <c r="G30" s="37" t="n">
        <f>SUM(G31:G32)</f>
        <v>59320000</v>
      </c>
      <c r="H30" s="55" t="n">
        <f>F30/G30*100</f>
        <v>35.3275994605529</v>
      </c>
      <c r="I30" s="37" t="n">
        <f>SUM(I31:I32)</f>
        <v>3740000</v>
      </c>
      <c r="J30" s="65" t="n">
        <f>F30/I30*100</f>
        <v>560.329732620321</v>
      </c>
      <c r="K30" s="37" t="n">
        <f>SUM(K31:K32)</f>
        <v>21240899</v>
      </c>
      <c r="L30" s="74" t="n">
        <f>IF(K30=0,0,IF(F30=0,0,(F30-K30)/(K30)*100))</f>
        <v>-1.33971259879349</v>
      </c>
      <c r="M30" s="76"/>
    </row>
    <row r="31" ht="19.9" s="79" customFormat="true" customHeight="true">
      <c r="A31" s="14" t="s">
        <v>26</v>
      </c>
      <c r="B31" s="27" t="n">
        <v>9947247</v>
      </c>
      <c r="C31" s="38" t="n">
        <v>2641926</v>
      </c>
      <c r="D31" s="38" t="n">
        <v>7305321</v>
      </c>
      <c r="E31" s="38" t="n">
        <v>110969</v>
      </c>
      <c r="F31" s="27" t="n">
        <v>9836278</v>
      </c>
      <c r="G31" s="38" t="n">
        <v>15370000</v>
      </c>
      <c r="H31" s="56" t="n">
        <f>F31/G31*100</f>
        <v>63.9966037735849</v>
      </c>
      <c r="I31" s="38" t="n">
        <v>3000000</v>
      </c>
      <c r="J31" s="64" t="n">
        <f>F31/I31*100</f>
        <v>327.875933333333</v>
      </c>
      <c r="K31" s="38" t="n">
        <v>9196085</v>
      </c>
      <c r="L31" s="72" t="n">
        <f>IF(K31=0,0,IF(F31=0,0,(F31-K31)/(K31)*100))</f>
        <v>6.96158202104483</v>
      </c>
      <c r="M31" s="77"/>
      <c r="N31" s="76"/>
    </row>
    <row r="32" ht="19.9" s="79" customFormat="true" customHeight="true">
      <c r="A32" s="16" t="s">
        <v>27</v>
      </c>
      <c r="B32" s="29" t="n">
        <v>11347794</v>
      </c>
      <c r="C32" s="39" t="n">
        <v>847972</v>
      </c>
      <c r="D32" s="39" t="n">
        <v>10499822</v>
      </c>
      <c r="E32" s="39" t="n">
        <v>227740</v>
      </c>
      <c r="F32" s="50" t="n">
        <v>11120054</v>
      </c>
      <c r="G32" s="39" t="n">
        <v>43950000</v>
      </c>
      <c r="H32" s="58" t="n">
        <f>F32/G32*100</f>
        <v>25.3016018202503</v>
      </c>
      <c r="I32" s="39" t="n">
        <v>740000</v>
      </c>
      <c r="J32" s="58" t="n">
        <f>F32/I32*100</f>
        <v>1502.71</v>
      </c>
      <c r="K32" s="39" t="n">
        <v>12044814</v>
      </c>
      <c r="L32" s="75" t="n">
        <f>IF(K32=0,0,IF(F32=0,0,(F32-K32)/(K32)*100))</f>
        <v>-7.67766110792578</v>
      </c>
      <c r="M32" s="77"/>
      <c r="N32" s="76"/>
    </row>
    <row r="33" ht="16.5" customHeight="true">
      <c r="A33" s="17"/>
      <c r="B33" s="30" t="s">
        <v>35</v>
      </c>
      <c r="C33" s="17"/>
      <c r="D33" s="17"/>
      <c r="E33" s="17"/>
      <c r="F33" s="30" t="s">
        <v>35</v>
      </c>
      <c r="G33" s="17"/>
      <c r="H33" s="18" t="s">
        <v>35</v>
      </c>
      <c r="I33" s="30" t="s">
        <v>35</v>
      </c>
      <c r="J33" s="66"/>
      <c r="K33" s="69"/>
      <c r="L33" s="69"/>
    </row>
    <row r="34" ht="16.5" customHeight="true">
      <c r="A34" s="18" t="s">
        <v>28</v>
      </c>
      <c r="B34" s="30" t="s">
        <v>35</v>
      </c>
      <c r="C34" s="17" t="s">
        <v>37</v>
      </c>
      <c r="E34" s="46" t="s">
        <v>41</v>
      </c>
      <c r="F34" s="46"/>
      <c r="H34" s="59" t="s">
        <v>47</v>
      </c>
      <c r="M34" s="78"/>
      <c r="N34" s="67"/>
      <c r="O34" s="67"/>
    </row>
    <row r="35" ht="16.5" customHeight="true">
      <c r="E35" s="46" t="s">
        <v>42</v>
      </c>
      <c r="F35" s="46"/>
      <c r="J35" s="67" t="s">
        <v>55</v>
      </c>
      <c r="K35" s="67"/>
      <c r="L35" s="67"/>
    </row>
    <row r="36" s="19" customFormat="true">
      <c r="A36" s="19" t="s">
        <v>29</v>
      </c>
      <c r="B36" s="22"/>
      <c r="C36" s="22"/>
      <c r="D36" s="40"/>
      <c r="E36" s="22"/>
      <c r="F36" s="40"/>
      <c r="H36" s="22"/>
      <c r="I36" s="22"/>
    </row>
    <row r="37" s="19" customFormat="true">
      <c r="A37" s="19" t="s">
        <v>30</v>
      </c>
      <c r="B37" s="22"/>
      <c r="C37" s="22"/>
      <c r="D37" s="40"/>
      <c r="E37" s="22"/>
      <c r="F37" s="40"/>
      <c r="H37" s="22"/>
      <c r="I37" s="22"/>
      <c r="J37" s="22"/>
      <c r="K37" s="22"/>
      <c r="L37" s="22"/>
    </row>
  </sheetData>
  <mergeCells>
    <mergeCell ref="K6:L6"/>
    <mergeCell ref="J33:L33"/>
    <mergeCell ref="M34:O34"/>
    <mergeCell ref="J35:L35"/>
    <mergeCell ref="A6:A7"/>
    <mergeCell ref="B6:D6"/>
    <mergeCell ref="E6:E7"/>
    <mergeCell ref="F6:F7"/>
    <mergeCell ref="G6:H6"/>
    <mergeCell ref="I6:J6"/>
    <mergeCell ref="F1:H1"/>
    <mergeCell ref="J1:L1"/>
    <mergeCell ref="F2:H2"/>
    <mergeCell ref="J2:L2"/>
    <mergeCell ref="A4:L4"/>
    <mergeCell ref="D5:G5"/>
  </mergeCells>
  <printOptions horizontalCentered="true" verticalCentered="true"/>
  <pageMargins bottom="0" footer="0.511805555555556" header="0.511805555555556" left="0" right="0" top="0"/>
  <pageSetup paperSize="9" orientation="landscape" firstPageNumber="0" fitToHeight="0" fitToWidth="0" scale="64"/>
</worksheet>
</file>