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4" r:id="rId4"/>
  </sheets>
  <definedNames>
    <definedName name="_xlnm.Print_Area" localSheetId="0" hidden="false">'4'!$A$1:$J$38</definedName>
  </definedNames>
</workbook>
</file>

<file path=xl/sharedStrings.xml><?xml version="1.0" encoding="utf-8"?>
<sst xmlns="http://schemas.openxmlformats.org/spreadsheetml/2006/main" count="54">
  <si>
    <t>公　　開　　類</t>
  </si>
  <si>
    <t>月　　　　　報</t>
  </si>
  <si>
    <t>臺中市各項稅捐實徵淨額與預算數及上年同期比較－本月數</t>
  </si>
  <si>
    <t xml:space="preserve">　稅　　目　　別</t>
  </si>
  <si>
    <t>總           計</t>
  </si>
  <si>
    <t>一.稅 捐 收 入</t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</si>
  <si>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</si>
  <si>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</si>
  <si>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</si>
  <si>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</si>
  <si>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</si>
  <si>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</si>
  <si>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</si>
  <si>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</si>
  <si>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9.特別及臨時稅課</t>
  </si>
  <si>
    <t xml:space="preserve">    (1)特別稅</t>
  </si>
  <si>
    <t xml:space="preserve">       營建剩餘土石方</t>
  </si>
  <si>
    <t xml:space="preserve">       土石採取 </t>
  </si>
  <si>
    <t xml:space="preserve">       礦石開採</t>
  </si>
  <si>
    <t xml:space="preserve">   （2)臨時稅</t>
  </si>
  <si>
    <t xml:space="preserve">       土石採取</t>
  </si>
  <si>
    <t xml:space="preserve">  10.教  育  捐</t>
  </si>
  <si>
    <t xml:space="preserve">    (1)房屋稅附徵</t>
  </si>
  <si>
    <t xml:space="preserve">    (2)娛樂稅附徵</t>
  </si>
  <si>
    <t xml:space="preserve">    (3)契　稅附徵</t>
  </si>
  <si>
    <t xml:space="preserve">二.罰      鍰  </t>
  </si>
  <si>
    <t xml:space="preserve">  1.財   務   罰   鍰</t>
  </si>
  <si>
    <t xml:space="preserve">  2.罰   金   罰   鍰</t>
  </si>
  <si>
    <t xml:space="preserve"> 填 表        　　　　　　　　審 核　　　　　　　　　    業務主管人員　    　　　　　　　　　機關首長</t>
  </si>
  <si>
    <t xml:space="preserve">                                                         主辦統計人員</t>
  </si>
  <si>
    <t>資料來源：由會計室依據表報代號WAA40BP1、WAA40CP1編製。</t>
  </si>
  <si>
    <t>填表說明：本表編製4份，1份以電子檔(Excel或ODF檔，及陳核後之PDF掃描檔)Email至財政部統計處，1份送市府主計處，1份送本局會計室，1份自存。</t>
  </si>
  <si>
    <t>每月終了後15日內編報</t>
  </si>
  <si>
    <t>12月份於次年1月25日前編報</t>
  </si>
  <si>
    <t>本月實徵數</t>
  </si>
  <si>
    <t>合計
(1)</t>
  </si>
  <si>
    <t xml:space="preserve"> </t>
  </si>
  <si>
    <t>本年度</t>
  </si>
  <si>
    <t>中華民國109年4月</t>
  </si>
  <si>
    <t>以前年度</t>
  </si>
  <si>
    <t>本月退還以前年度收入數
(2)</t>
  </si>
  <si>
    <t>本月實徵淨額 
(3)=(1)－(2)</t>
  </si>
  <si>
    <t>本月實徵淨額
占本月分配預算數百分比</t>
  </si>
  <si>
    <t>本月分配
預算數(4)</t>
  </si>
  <si>
    <t>％
(3)/(4)*100</t>
  </si>
  <si>
    <t>編 製 機 關</t>
  </si>
  <si>
    <t>表     　號</t>
  </si>
  <si>
    <t>本月實徵淨額
與上年同月比較</t>
  </si>
  <si>
    <t>上年同月
實徵淨額(5)</t>
  </si>
  <si>
    <t>臺中市政府地方稅務局</t>
  </si>
  <si>
    <t>20903-01-02-2</t>
  </si>
  <si>
    <t xml:space="preserve">  單位：新臺幣元</t>
  </si>
  <si>
    <t>增減%
[(3)-(5)]/(5)*100</t>
  </si>
  <si>
    <t>中華民國 109 年 5 月6 日編製</t>
  </si>
</sst>
</file>

<file path=xl/styles.xml><?xml version="1.0" encoding="utf-8"?>
<styleSheet xmlns="http://schemas.openxmlformats.org/spreadsheetml/2006/main">
  <numFmts count="8">
    <numFmt formatCode="* #,##0.00\ ;\-* #,##0.00\ ;* \-#\ ;@\ " numFmtId="188"/>
    <numFmt formatCode="#,##0;\-#,##0;&quot;-&quot;" numFmtId="189"/>
    <numFmt formatCode="#,##0\ " numFmtId="190"/>
    <numFmt formatCode="* #,##0\ ;\-* #,##0\ ;* &quot;- &quot;;@\ " numFmtId="191"/>
    <numFmt formatCode="#,##0.0" numFmtId="192"/>
    <numFmt formatCode="#,##0.0\ " numFmtId="193"/>
    <numFmt formatCode="#,##0.0;\-#,##0.0;&quot;--&quot;" numFmtId="194"/>
    <numFmt formatCode="e&quot;OC&quot;ge&quot;年&quot;m&quot;月&quot;d&quot;日編製&quot;;@" numFmtId="195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true"/>
      <i val="false"/>
      <u val="none"/>
      <sz val="12"/>
      <color rgb="FF000000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2"/>
      <color rgb="FF333333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8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188" fontId="1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true" applyProtection="false">
      <alignment vertical="center"/>
    </xf>
    <xf numFmtId="0" fontId="4" borderId="0" xfId="0" applyNumberFormat="true" applyFont="true" applyFill="false" applyBorder="false" applyAlignment="false" applyProtection="false"/>
  </cellStyleXfs>
  <cellXfs count="9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188" fontId="1" borderId="0" xfId="3" applyNumberFormat="true" applyFont="true" applyFill="false" applyBorder="false" applyAlignment="true" applyProtection="false">
      <alignment vertical="center"/>
    </xf>
    <xf numFmtId="0" fontId="3" borderId="0" xfId="4" applyNumberFormat="true" applyFont="true" applyFill="false" applyBorder="false" applyAlignment="true" applyProtection="false">
      <alignment vertical="center"/>
    </xf>
    <xf numFmtId="0" fontId="4" borderId="0" xfId="5" applyNumberFormat="true" applyFont="true" applyFill="false" applyBorder="false" applyAlignment="false" applyProtection="false"/>
    <xf numFmtId="0" fontId="5" fillId="2" borderId="1" xfId="1" applyFont="true" applyFill="true" applyBorder="true">
      <alignment horizontal="center" vertical="center"/>
    </xf>
    <xf numFmtId="0" fontId="5" fillId="2" xfId="1" applyFont="true" applyFill="true">
      <alignment horizontal="center" vertical="center"/>
    </xf>
    <xf numFmtId="3" fontId="6" fillId="2" xfId="1" applyNumberFormat="true" applyFont="true" applyFill="true">
      <alignment horizontal="center" vertical="center"/>
    </xf>
    <xf numFmtId="0" fontId="5" fillId="2" borderId="2" xfId="1" applyFont="true" applyFill="true" applyBorder="true">
      <alignment vertical="center"/>
    </xf>
    <xf numFmtId="0" fontId="5" fillId="2" borderId="3" xfId="1" applyFont="true" applyFill="true" applyBorder="true">
      <alignment vertical="center"/>
    </xf>
    <xf numFmtId="0" fontId="7" fillId="3" borderId="4" xfId="2" applyFont="true" applyFill="true" applyBorder="true">
      <alignment vertical="center"/>
    </xf>
    <xf numFmtId="0" fontId="7" fillId="3" borderId="5" xfId="2" applyFont="true" applyFill="true" applyBorder="true">
      <alignment horizontal="left" vertical="center"/>
    </xf>
    <xf numFmtId="0" fontId="8" fillId="3" borderId="5" xfId="2" applyFont="true" applyFill="true" applyBorder="true">
      <alignment vertical="center"/>
    </xf>
    <xf numFmtId="0" fontId="5" fillId="3" borderId="5" xfId="2" applyFont="true" applyFill="true" applyBorder="true">
      <alignment vertical="center"/>
    </xf>
    <xf numFmtId="0" fontId="5" fillId="3" borderId="5" xfId="2" applyFont="true" applyFill="true" applyBorder="true">
      <alignment horizontal="left" vertical="center"/>
    </xf>
    <xf numFmtId="0" fontId="5" fillId="3" borderId="6" xfId="2" applyFont="true" applyFill="true" applyBorder="true">
      <alignment vertical="center"/>
    </xf>
    <xf numFmtId="0" fontId="5" fillId="3" borderId="7" xfId="2" applyFont="true" applyFill="true" applyBorder="true">
      <alignment vertical="center"/>
    </xf>
    <xf numFmtId="0" fontId="9" fillId="3" borderId="8" xfId="2" applyFont="true" applyFill="true" applyBorder="true">
      <alignment vertical="center"/>
    </xf>
    <xf numFmtId="0" fontId="5" fillId="3" borderId="8" xfId="2" applyFont="true" applyFill="true" applyBorder="true">
      <alignment vertical="center"/>
    </xf>
    <xf numFmtId="0" fontId="5" fillId="3" borderId="9" xfId="2" applyFont="true" applyFill="true" applyBorder="true">
      <alignment horizontal="left" vertical="center"/>
    </xf>
    <xf numFmtId="37" fontId="5" fillId="3" xfId="1" applyNumberFormat="true" applyFont="true" applyFill="true">
      <alignment vertical="center"/>
    </xf>
    <xf numFmtId="3" fontId="5" fillId="2" xfId="1" applyNumberFormat="true" applyFont="true" applyFill="true">
      <alignment horizontal="left" vertical="center"/>
    </xf>
    <xf numFmtId="189" fontId="5" fillId="2" xfId="1" applyNumberFormat="true" applyFont="true" applyFill="true">
      <alignment horizontal="left" vertical="center"/>
    </xf>
    <xf numFmtId="0" fontId="5" fillId="2" xfId="1" applyFont="true" applyFill="true">
      <alignment vertical="center"/>
    </xf>
    <xf numFmtId="0" fontId="5" fillId="2" xfId="1" applyFont="true" applyFill="true">
      <alignment horizontal="left" vertical="center"/>
    </xf>
    <xf numFmtId="3" fontId="5" fillId="2" borderId="10" xfId="1" applyNumberFormat="true" applyFont="true" applyFill="true" applyBorder="true">
      <alignment vertical="top"/>
    </xf>
    <xf numFmtId="3" fontId="5" fillId="2" xfId="1" applyNumberFormat="true" applyFont="true" applyFill="true">
      <alignment vertical="top"/>
    </xf>
    <xf numFmtId="3" fontId="5" fillId="2" xfId="1" applyNumberFormat="true" applyFont="true" applyFill="true">
      <alignment vertical="center"/>
    </xf>
    <xf numFmtId="3" fontId="5" fillId="2" borderId="11" xfId="1" applyNumberFormat="true" applyFont="true" applyFill="true" applyBorder="true">
      <alignment horizontal="center" vertical="center"/>
    </xf>
    <xf numFmtId="3" fontId="5" fillId="2" borderId="12" xfId="1" applyNumberFormat="true" applyFont="true" applyFill="true" applyBorder="true">
      <alignment horizontal="center" vertical="center" wrapText="true"/>
    </xf>
    <xf numFmtId="190" fontId="10" fillId="3" borderId="13" xfId="1" applyNumberFormat="true" applyFont="true" applyFill="true" applyBorder="true">
      <alignment vertical="center"/>
    </xf>
    <xf numFmtId="190" fontId="2" fillId="3" borderId="13" xfId="1" applyNumberFormat="true" applyFont="true" applyFill="true" applyBorder="true">
      <alignment vertical="center"/>
    </xf>
    <xf numFmtId="191" fontId="2" fillId="3" borderId="13" xfId="3" applyNumberFormat="true" applyFont="true" applyFill="true" applyBorder="true">
      <alignment vertical="center"/>
      <protection locked="0"/>
    </xf>
    <xf numFmtId="191" fontId="10" fillId="3" borderId="13" xfId="3" applyNumberFormat="true" applyFont="true" applyFill="true" applyBorder="true">
      <alignment vertical="center"/>
      <protection locked="0"/>
    </xf>
    <xf numFmtId="191" fontId="2" fillId="3" borderId="14" xfId="3" applyNumberFormat="true" applyFont="true" applyFill="true" applyBorder="true">
      <alignment vertical="center"/>
      <protection locked="0"/>
    </xf>
    <xf numFmtId="37" fontId="5" fillId="3" xfId="1" applyNumberFormat="true" applyFont="true" applyFill="true">
      <alignment horizontal="left" vertical="center"/>
    </xf>
    <xf numFmtId="192" fontId="5" xfId="1" applyNumberFormat="true" applyFont="true">
      <alignment horizontal="left" vertical="center"/>
    </xf>
    <xf numFmtId="0" fontId="5" xfId="1" applyFont="true">
      <alignment vertical="center"/>
    </xf>
    <xf numFmtId="3" fontId="5" fillId="2" xfId="1" applyNumberFormat="true" applyFont="true" applyFill="true">
      <alignment vertical="top" wrapText="true"/>
    </xf>
    <xf numFmtId="3" fontId="5" fillId="2" borderId="15" xfId="1" applyNumberFormat="true" applyFont="true" applyFill="true" applyBorder="true">
      <alignment vertical="top" wrapText="true"/>
    </xf>
    <xf numFmtId="0" fontId="5" fillId="2" borderId="16" xfId="1" applyFont="true" applyFill="true" applyBorder="true">
      <alignment horizontal="center" vertical="center"/>
    </xf>
    <xf numFmtId="3" fontId="5" fillId="2" borderId="17" xfId="1" applyNumberFormat="true" applyFont="true" applyFill="true" applyBorder="true">
      <alignment horizontal="center" vertical="center"/>
    </xf>
    <xf numFmtId="190" fontId="2" fillId="3" borderId="17" xfId="1" applyNumberFormat="true" applyFont="true" applyFill="true" applyBorder="true">
      <alignment vertical="center"/>
    </xf>
    <xf numFmtId="49" fontId="5" fillId="2" borderId="15" xfId="1" applyNumberFormat="true" applyFont="true" applyFill="true" applyBorder="true">
      <alignment horizontal="center" vertical="center"/>
    </xf>
    <xf numFmtId="0" fontId="5" fillId="2" borderId="18" xfId="1" applyFont="true" applyFill="true" applyBorder="true">
      <alignment horizontal="center" vertical="center"/>
    </xf>
    <xf numFmtId="192" fontId="5" fillId="2" borderId="17" xfId="1" applyNumberFormat="true" applyFont="true" applyFill="true" applyBorder="true">
      <alignment horizontal="center" vertical="center"/>
    </xf>
    <xf numFmtId="37" fontId="11" fillId="3" xfId="1" applyNumberFormat="true" applyFont="true" applyFill="true">
      <alignment vertical="center"/>
    </xf>
    <xf numFmtId="3" fontId="5" xfId="1" applyNumberFormat="true" applyFont="true">
      <alignment horizontal="right" vertical="center"/>
    </xf>
    <xf numFmtId="192" fontId="5" fillId="2" xfId="1" applyNumberFormat="true" applyFont="true" applyFill="true">
      <alignment vertical="center"/>
    </xf>
    <xf numFmtId="3" fontId="5" borderId="15" xfId="1" applyNumberFormat="true" applyFont="true" applyBorder="true">
      <alignment horizontal="center" vertical="center"/>
    </xf>
    <xf numFmtId="3" fontId="5" fillId="2" borderId="19" xfId="1" applyNumberFormat="true" applyFont="true" applyFill="true" applyBorder="true">
      <alignment horizontal="center" vertical="center" wrapText="true"/>
    </xf>
    <xf numFmtId="3" fontId="5" borderId="19" xfId="1" applyNumberFormat="true" applyFont="true" applyBorder="true">
      <alignment horizontal="center" vertical="center" wrapText="true"/>
    </xf>
    <xf numFmtId="191" fontId="2" fillId="3" borderId="17" xfId="3" applyNumberFormat="true" applyFont="true" applyFill="true" applyBorder="true">
      <alignment vertical="center"/>
      <protection locked="0"/>
    </xf>
    <xf numFmtId="49" fontId="5" fillId="2" xfId="1" applyNumberFormat="true" applyFont="true" applyFill="true">
      <alignment horizontal="right" vertical="center"/>
    </xf>
    <xf numFmtId="49" fontId="5" fillId="2" borderId="15" xfId="1" applyNumberFormat="true" applyFont="true" applyFill="true" applyBorder="true">
      <alignment horizontal="right" vertical="center"/>
    </xf>
    <xf numFmtId="191" fontId="2" fillId="3" borderId="13" xfId="3" applyNumberFormat="true" applyFont="true" applyFill="true" applyBorder="true">
      <alignment horizontal="right" vertical="center"/>
      <protection locked="0"/>
    </xf>
    <xf numFmtId="191" fontId="2" fillId="3" borderId="20" xfId="3" applyNumberFormat="true" applyFont="true" applyFill="true" applyBorder="true">
      <alignment vertical="center"/>
      <protection locked="0"/>
    </xf>
    <xf numFmtId="0" fontId="5" xfId="1" applyFont="true">
      <alignment horizontal="right" vertical="center"/>
    </xf>
    <xf numFmtId="3" fontId="5" fillId="2" borderId="21" xfId="1" applyNumberFormat="true" applyFont="true" applyFill="true" applyBorder="true">
      <alignment horizontal="center" vertical="center" wrapText="true"/>
    </xf>
    <xf numFmtId="3" fontId="5" fillId="2" borderId="22" xfId="1" applyNumberFormat="true" applyFont="true" applyFill="true" applyBorder="true">
      <alignment horizontal="center" vertical="center" wrapText="true"/>
    </xf>
    <xf numFmtId="190" fontId="10" fillId="3" borderId="13" xfId="3" applyNumberFormat="true" applyFont="true" applyFill="true" applyBorder="true">
      <alignment vertical="center"/>
      <protection locked="0"/>
    </xf>
    <xf numFmtId="49" fontId="5" fillId="2" borderId="7" xfId="1" applyNumberFormat="true" applyFont="true" applyFill="true" applyBorder="true">
      <alignment horizontal="right" vertical="center"/>
    </xf>
    <xf numFmtId="49" fontId="5" fillId="2" borderId="3" xfId="1" applyNumberFormat="true" applyFont="true" applyFill="true" applyBorder="true">
      <alignment horizontal="right" vertical="center"/>
    </xf>
    <xf numFmtId="3" fontId="5" borderId="21" xfId="1" applyNumberFormat="true" applyFont="true" applyBorder="true">
      <alignment horizontal="center" vertical="center" wrapText="true"/>
    </xf>
    <xf numFmtId="3" fontId="5" fillId="2" borderId="17" xfId="1" applyNumberFormat="true" applyFont="true" applyFill="true" applyBorder="true">
      <alignment horizontal="center" vertical="center" wrapText="true"/>
    </xf>
    <xf numFmtId="193" fontId="10" fillId="3" borderId="13" xfId="3" applyNumberFormat="true" applyFont="true" applyFill="true" applyBorder="true">
      <alignment vertical="center"/>
      <protection locked="0"/>
    </xf>
    <xf numFmtId="193" fontId="2" fillId="3" borderId="13" xfId="3" applyNumberFormat="true" applyFont="true" applyFill="true" applyBorder="true">
      <alignment vertical="center"/>
      <protection locked="0"/>
    </xf>
    <xf numFmtId="194" fontId="3" fillId="3" borderId="23" xfId="4" applyNumberFormat="true" applyFont="true" applyFill="true" applyBorder="true">
      <alignment horizontal="right" vertical="center"/>
    </xf>
    <xf numFmtId="193" fontId="2" fillId="3" borderId="20" xfId="3" applyNumberFormat="true" applyFont="true" applyFill="true" applyBorder="true">
      <alignment vertical="center"/>
      <protection locked="0"/>
    </xf>
    <xf numFmtId="10" fontId="5" fillId="3" xfId="1" applyNumberFormat="true" applyFont="true" applyFill="true">
      <alignment horizontal="left" vertical="center"/>
    </xf>
    <xf numFmtId="3" fontId="5" fillId="2" borderId="24" xfId="1" applyNumberFormat="true" applyFont="true" applyFill="true" applyBorder="true">
      <alignment horizontal="center" vertical="center" wrapText="true"/>
    </xf>
    <xf numFmtId="195" fontId="5" fillId="3" xfId="5" applyNumberFormat="true" applyFont="true" applyFill="true"/>
    <xf numFmtId="3" fontId="5" fillId="2" xfId="1" applyNumberFormat="true" applyFont="true" applyFill="true">
      <alignment horizontal="center" vertical="center"/>
    </xf>
    <xf numFmtId="3" fontId="5" fillId="2" xfId="1" applyNumberFormat="true" applyFont="true" applyFill="true">
      <alignment horizontal="right" vertical="center"/>
    </xf>
    <xf numFmtId="3" fontId="5" borderId="24" xfId="1" applyNumberFormat="true" applyFont="true" applyBorder="true">
      <alignment horizontal="center" vertical="center" wrapText="true"/>
    </xf>
    <xf numFmtId="3" fontId="5" fillId="2" borderId="20" xfId="1" applyNumberFormat="true" applyFont="true" applyFill="true" applyBorder="true">
      <alignment horizontal="center" vertical="center" wrapText="true"/>
    </xf>
    <xf numFmtId="193" fontId="10" fillId="3" borderId="13" xfId="1" applyNumberFormat="true" applyFont="true" applyFill="true" applyBorder="true">
      <alignment vertical="center"/>
    </xf>
    <xf numFmtId="193" fontId="2" fillId="3" borderId="13" xfId="1" applyNumberFormat="true" applyFont="true" applyFill="true" applyBorder="true">
      <alignment vertical="center"/>
    </xf>
    <xf numFmtId="194" fontId="3" fillId="3" borderId="25" xfId="4" applyNumberFormat="true" applyFont="true" applyFill="true" applyBorder="true">
      <alignment horizontal="right" vertical="center"/>
    </xf>
    <xf numFmtId="193" fontId="2" fillId="3" borderId="20" xfId="1" applyNumberFormat="true" applyFont="true" applyFill="true" applyBorder="true">
      <alignment vertical="center"/>
    </xf>
    <xf numFmtId="0" fontId="5" fillId="3" xfId="5" applyFont="true" applyFill="true">
      <alignment horizontal="center"/>
    </xf>
    <xf numFmtId="0" fontId="5" fillId="3" xfId="1" applyFont="true" applyFill="true">
      <alignment vertical="center"/>
    </xf>
    <xf numFmtId="2" fontId="5" fillId="3" xfId="1" applyNumberFormat="true" applyFont="true" applyFill="true">
      <alignment vertical="center"/>
    </xf>
    <xf numFmtId="0" fontId="12" fillId="2" xfId="1" applyFont="true" applyFill="true">
      <alignment vertical="center"/>
    </xf>
    <xf numFmtId="3" fontId="5" fillId="2" xfId="1" applyNumberFormat="true" applyFont="true" applyFill="true">
      <alignment horizontal="distributed" vertical="center"/>
    </xf>
    <xf numFmtId="0" fontId="5" fillId="2" xfId="1" applyFont="true" applyFill="true">
      <alignment horizontal="distributed" vertical="center"/>
    </xf>
    <xf numFmtId="0" fontId="13" fillId="3" xfId="1" applyFont="true" applyFill="true">
      <alignment vertical="top" wrapText="true"/>
    </xf>
    <xf numFmtId="0" fontId="14" fillId="3" xfId="1" applyFont="true" applyFill="true">
      <alignment vertical="top" wrapText="true"/>
    </xf>
    <xf numFmtId="3" fontId="13" fillId="2" xfId="1" applyNumberFormat="true" applyFont="true" applyFill="true">
      <alignment horizontal="right" vertical="center"/>
    </xf>
    <xf numFmtId="2" fontId="9" fillId="3" xfId="1" applyNumberFormat="true" applyFont="true" applyFill="true">
      <alignment horizontal="left" vertical="center"/>
    </xf>
    <xf numFmtId="2" fontId="5" fillId="3" xfId="1" applyNumberFormat="true" applyFont="true" applyFill="true">
      <alignment horizontal="left" vertical="center"/>
    </xf>
    <xf numFmtId="0" fontId="9" fillId="3" xfId="1" applyFont="true" applyFill="true">
      <alignment vertical="center"/>
    </xf>
    <xf numFmtId="0" fontId="5" fillId="3" xfId="1" applyFont="true" applyFill="true">
      <alignment horizontal="center" vertical="center"/>
    </xf>
    <xf numFmtId="0" fontId="1" fillId="4" xfId="1" applyFont="true" applyFill="true">
      <alignment horizontal="left" vertical="top" wrapText="true"/>
    </xf>
    <xf numFmtId="0" fontId="11" fillId="3" xfId="1" applyFont="true" applyFill="true">
      <alignment vertical="center"/>
    </xf>
  </cellXfs>
  <cellStyles count="6">
    <cellStyle name="Normal" xfId="0" builtinId="0"/>
    <cellStyle name="一般" xfId="1"/>
    <cellStyle name="一般 7" xfId="2"/>
    <cellStyle name="千分位" xfId="3"/>
    <cellStyle name="一般 2 2" xfId="4"/>
    <cellStyle name="一般_成本計算表(85年度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51"/>
  <sheetViews>
    <sheetView zoomScale="100" topLeftCell="A1" workbookViewId="0" showGridLines="1" showRowColHeaders="1">
      <selection activeCell="G28" sqref="G28:G28"/>
    </sheetView>
  </sheetViews>
  <sheetFormatPr customHeight="true" defaultColWidth="9.28125" defaultRowHeight="16.5"/>
  <cols>
    <col min="1" max="1" bestFit="false" customWidth="true" style="82" width="28.00390625" hidden="false" outlineLevel="0"/>
    <col min="2" max="2" bestFit="false" customWidth="true" style="82" width="20.57421875" hidden="false" outlineLevel="0"/>
    <col min="3" max="3" bestFit="false" customWidth="true" style="82" width="19.8515625" hidden="false" outlineLevel="0"/>
    <col min="4" max="4" bestFit="false" customWidth="true" style="95" width="17.00390625" hidden="false" outlineLevel="0"/>
    <col min="5" max="5" bestFit="false" customWidth="true" style="82" width="18.421875" hidden="false" outlineLevel="0"/>
    <col min="6" max="6" bestFit="false" customWidth="true" style="82" width="20.421875" hidden="false" outlineLevel="0"/>
    <col min="7" max="7" bestFit="false" customWidth="true" style="82" width="21.140625" hidden="false" outlineLevel="0"/>
    <col min="8" max="8" bestFit="false" customWidth="true" style="82" width="15.7109375" hidden="false" outlineLevel="0"/>
    <col min="9" max="9" bestFit="false" customWidth="true" style="82" width="20.8515625" hidden="false" outlineLevel="0"/>
    <col min="10" max="10" bestFit="false" customWidth="true" style="82" width="24.00390625" hidden="false" outlineLevel="0"/>
    <col min="11" max="11" bestFit="false" customWidth="true" style="82" width="19.57421875" hidden="false" outlineLevel="0"/>
    <col min="12" max="12" bestFit="false" customWidth="true" style="82" width="12.00390625" hidden="false" outlineLevel="0"/>
    <col min="13" max="13" bestFit="false" customWidth="true" style="82" width="12.57421875" hidden="false" outlineLevel="0"/>
    <col min="14" max="14" bestFit="false" customWidth="true" style="82" width="11.00390625" hidden="false" outlineLevel="0"/>
    <col min="15" max="17" bestFit="false" customWidth="true" style="82" width="17.00390625" hidden="false" outlineLevel="0"/>
    <col min="18" max="18" bestFit="false" customWidth="true" style="82" width="11.57421875" hidden="false" outlineLevel="0"/>
    <col min="19" max="19" bestFit="false" customWidth="true" style="82" width="2.421875" hidden="false" outlineLevel="0"/>
    <col min="20" max="23" bestFit="false" customWidth="true" style="82" width="17.00390625" hidden="false" outlineLevel="0"/>
    <col min="24" max="24" bestFit="false" customWidth="true" style="82" width="0" hidden="true" outlineLevel="0"/>
    <col min="25" max="16384" bestFit="true" style="82" width="9.00390625" hidden="false" outlineLevel="0"/>
  </cols>
  <sheetData>
    <row r="1" ht="20.1" s="24" customFormat="true" customHeight="true">
      <c r="A1" s="6" t="s">
        <v>0</v>
      </c>
      <c r="B1" s="24" t="s">
        <v>32</v>
      </c>
      <c r="C1" s="39"/>
      <c r="D1" s="39"/>
      <c r="E1" s="39"/>
      <c r="F1" s="54"/>
      <c r="G1" s="54"/>
      <c r="H1" s="62"/>
      <c r="I1" s="6" t="s">
        <v>45</v>
      </c>
      <c r="J1" s="6" t="s">
        <v>49</v>
      </c>
      <c r="K1" s="84"/>
      <c r="L1" s="84"/>
    </row>
    <row r="2" ht="20.1" s="24" customFormat="true" customHeight="true">
      <c r="A2" s="6" t="s">
        <v>1</v>
      </c>
      <c r="B2" s="26" t="s">
        <v>33</v>
      </c>
      <c r="C2" s="40"/>
      <c r="D2" s="40"/>
      <c r="E2" s="40"/>
      <c r="F2" s="55"/>
      <c r="G2" s="55"/>
      <c r="H2" s="63"/>
      <c r="I2" s="6" t="s">
        <v>46</v>
      </c>
      <c r="J2" s="6" t="s">
        <v>50</v>
      </c>
      <c r="K2" s="24"/>
      <c r="L2" s="24"/>
      <c r="M2" s="24"/>
    </row>
    <row r="3" ht="20.1" s="24" customFormat="true" customHeight="true">
      <c r="A3" s="7"/>
      <c r="B3" s="27"/>
      <c r="C3" s="39"/>
      <c r="D3" s="39"/>
      <c r="E3" s="39"/>
      <c r="F3" s="54"/>
      <c r="G3" s="54"/>
      <c r="H3" s="54"/>
      <c r="I3" s="7"/>
      <c r="J3" s="73"/>
      <c r="K3" s="7"/>
      <c r="L3" s="7"/>
      <c r="M3" s="24"/>
    </row>
    <row r="4" ht="34.9" s="24" customFormat="true" customHeight="true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0.1" s="24" customFormat="true" customHeight="true">
      <c r="B5" s="28"/>
      <c r="C5" s="28"/>
      <c r="D5" s="44" t="s">
        <v>38</v>
      </c>
      <c r="E5" s="50"/>
      <c r="F5" s="50"/>
      <c r="G5" s="50"/>
      <c r="I5" s="28"/>
      <c r="J5" s="74" t="s">
        <v>51</v>
      </c>
      <c r="K5" s="28"/>
      <c r="L5" s="89"/>
    </row>
    <row r="6" ht="42.75" s="24" customFormat="true" customHeight="true">
      <c r="A6" s="9" t="s">
        <v>3</v>
      </c>
      <c r="B6" s="29" t="s">
        <v>34</v>
      </c>
      <c r="C6" s="41"/>
      <c r="D6" s="45"/>
      <c r="E6" s="51" t="s">
        <v>40</v>
      </c>
      <c r="F6" s="51" t="s">
        <v>41</v>
      </c>
      <c r="G6" s="59" t="s">
        <v>42</v>
      </c>
      <c r="H6" s="64"/>
      <c r="I6" s="71" t="s">
        <v>47</v>
      </c>
      <c r="J6" s="75"/>
      <c r="K6" s="85"/>
      <c r="L6" s="86"/>
    </row>
    <row r="7" ht="63" s="24" customFormat="true" customHeight="true">
      <c r="A7" s="10"/>
      <c r="B7" s="30" t="s">
        <v>35</v>
      </c>
      <c r="C7" s="42" t="s">
        <v>37</v>
      </c>
      <c r="D7" s="46" t="s">
        <v>39</v>
      </c>
      <c r="E7" s="52"/>
      <c r="F7" s="52"/>
      <c r="G7" s="60" t="s">
        <v>43</v>
      </c>
      <c r="H7" s="65" t="s">
        <v>44</v>
      </c>
      <c r="I7" s="60" t="s">
        <v>48</v>
      </c>
      <c r="J7" s="76" t="s">
        <v>52</v>
      </c>
      <c r="K7" s="86"/>
      <c r="L7" s="86"/>
    </row>
    <row r="8" ht="20.1" s="92" customFormat="true" customHeight="true">
      <c r="A8" s="11" t="s">
        <v>4</v>
      </c>
      <c r="B8" s="31" t="n">
        <f>C8+D8</f>
        <v>6765530307</v>
      </c>
      <c r="C8" s="31" t="n">
        <f>C9+C30</f>
        <v>6668924255</v>
      </c>
      <c r="D8" s="31" t="n">
        <f>D9+D30</f>
        <v>96606052</v>
      </c>
      <c r="E8" s="31" t="n">
        <f>E9+E30</f>
        <v>9089683</v>
      </c>
      <c r="F8" s="31" t="n">
        <f>B8-E8</f>
        <v>6756440624</v>
      </c>
      <c r="G8" s="61" t="n">
        <f>G9+G30</f>
        <v>6506045000</v>
      </c>
      <c r="H8" s="66" t="n">
        <f>F8/G8*100</f>
        <v>103.848661114394</v>
      </c>
      <c r="I8" s="31" t="n">
        <f>I9+I30</f>
        <v>6702701279</v>
      </c>
      <c r="J8" s="77" t="n">
        <f>(F8-I8)/+I8*100</f>
        <v>0.801756527153744</v>
      </c>
      <c r="K8" s="87"/>
      <c r="L8" s="87"/>
      <c r="M8" s="90" t="s">
        <v>36</v>
      </c>
    </row>
    <row r="9" ht="19.9" s="92" customFormat="true" customHeight="true">
      <c r="A9" s="12" t="s">
        <v>5</v>
      </c>
      <c r="B9" s="31" t="n">
        <f>C9+D9</f>
        <v>6758487961</v>
      </c>
      <c r="C9" s="31" t="n">
        <f>SUM(C10:C18)+C26</f>
        <v>6667210200</v>
      </c>
      <c r="D9" s="31" t="n">
        <f>SUM(D10:D18)+D26</f>
        <v>91277761</v>
      </c>
      <c r="E9" s="31" t="n">
        <f>SUM(E10:E18)+E26</f>
        <v>9004739</v>
      </c>
      <c r="F9" s="31" t="n">
        <f>B9-E9</f>
        <v>6749483222</v>
      </c>
      <c r="G9" s="31" t="n">
        <f>SUM(G10:G26)</f>
        <v>6504390000</v>
      </c>
      <c r="H9" s="66" t="n">
        <f>F9/G9*100</f>
        <v>103.768120023553</v>
      </c>
      <c r="I9" s="31" t="n">
        <f>SUM(I10:I26)</f>
        <v>6696959692</v>
      </c>
      <c r="J9" s="77" t="n">
        <f>(F9-I9)/+I9*100</f>
        <v>0.784289176217428</v>
      </c>
      <c r="K9" s="87"/>
      <c r="L9" s="87"/>
      <c r="M9" s="90" t="s">
        <v>36</v>
      </c>
    </row>
    <row r="10" ht="19.9" customHeight="true">
      <c r="A10" s="13" t="s">
        <v>6</v>
      </c>
      <c r="B10" s="32" t="n">
        <v>15474069</v>
      </c>
      <c r="C10" s="32" t="n">
        <v>7966193</v>
      </c>
      <c r="D10" s="32" t="n">
        <v>7507876</v>
      </c>
      <c r="E10" s="32" t="n">
        <v>124168</v>
      </c>
      <c r="F10" s="32" t="n">
        <v>15349901</v>
      </c>
      <c r="G10" s="32" t="n">
        <v>12980000</v>
      </c>
      <c r="H10" s="67" t="n">
        <f>F10/G10*100</f>
        <v>118.258097072419</v>
      </c>
      <c r="I10" s="32" t="n">
        <v>29412456</v>
      </c>
      <c r="J10" s="78" t="n">
        <f>(F10-I10)/+I10*100</f>
        <v>-47.8115632370177</v>
      </c>
      <c r="K10" s="87"/>
      <c r="L10" s="87"/>
      <c r="M10" s="91" t="s">
        <v>36</v>
      </c>
      <c r="N10" s="93"/>
    </row>
    <row r="11" ht="19.9" customHeight="true">
      <c r="A11" s="13" t="s">
        <v>7</v>
      </c>
      <c r="B11" s="33" t="n">
        <v>0</v>
      </c>
      <c r="C11" s="33" t="n">
        <v>0</v>
      </c>
      <c r="D11" s="33" t="n">
        <v>0</v>
      </c>
      <c r="E11" s="33" t="n">
        <v>0</v>
      </c>
      <c r="F11" s="56" t="n">
        <v>0</v>
      </c>
      <c r="G11" s="33" t="n">
        <v>0</v>
      </c>
      <c r="H11" s="68" t="n">
        <v>0</v>
      </c>
      <c r="I11" s="33" t="n">
        <v>0</v>
      </c>
      <c r="J11" s="79" t="n">
        <v>0</v>
      </c>
      <c r="K11" s="88"/>
      <c r="L11" s="88"/>
      <c r="M11" s="91" t="s">
        <v>36</v>
      </c>
    </row>
    <row r="12" ht="19.9" customHeight="true">
      <c r="A12" s="13" t="s">
        <v>8</v>
      </c>
      <c r="B12" s="32" t="n">
        <v>1292375036</v>
      </c>
      <c r="C12" s="32" t="n">
        <v>1228571155</v>
      </c>
      <c r="D12" s="32" t="n">
        <v>63803881</v>
      </c>
      <c r="E12" s="32" t="n">
        <v>8345104</v>
      </c>
      <c r="F12" s="32" t="n">
        <v>1284029932</v>
      </c>
      <c r="G12" s="32" t="n">
        <v>998289000</v>
      </c>
      <c r="H12" s="67" t="n">
        <f>F12/G12*100</f>
        <v>128.623067268096</v>
      </c>
      <c r="I12" s="32" t="n">
        <v>1148716284</v>
      </c>
      <c r="J12" s="78" t="n">
        <f>(F12-I12)/+I12*100</f>
        <v>11.7795533923153</v>
      </c>
      <c r="K12" s="88"/>
      <c r="L12" s="88"/>
      <c r="M12" s="91" t="s">
        <v>36</v>
      </c>
    </row>
    <row r="13" ht="19.9" customHeight="true">
      <c r="A13" s="13" t="s">
        <v>9</v>
      </c>
      <c r="B13" s="32" t="n">
        <v>169971685</v>
      </c>
      <c r="C13" s="32" t="n">
        <v>163687453</v>
      </c>
      <c r="D13" s="32" t="n">
        <v>6284232</v>
      </c>
      <c r="E13" s="32" t="n">
        <v>118739</v>
      </c>
      <c r="F13" s="32" t="n">
        <v>169852946</v>
      </c>
      <c r="G13" s="32" t="n">
        <v>47299000</v>
      </c>
      <c r="H13" s="67" t="n">
        <f>F13/G13*100</f>
        <v>359.104729486881</v>
      </c>
      <c r="I13" s="32" t="n">
        <v>47389771</v>
      </c>
      <c r="J13" s="78" t="n">
        <f>(F13-I13)/+I13*100</f>
        <v>258.416895494177</v>
      </c>
      <c r="K13" s="88"/>
      <c r="L13" s="88"/>
      <c r="M13" s="91" t="s">
        <v>36</v>
      </c>
    </row>
    <row r="14" ht="19.9" customHeight="true">
      <c r="A14" s="13" t="s">
        <v>10</v>
      </c>
      <c r="B14" s="32" t="n">
        <v>5096214982</v>
      </c>
      <c r="C14" s="32" t="n">
        <v>5082809523</v>
      </c>
      <c r="D14" s="32" t="n">
        <v>13405459</v>
      </c>
      <c r="E14" s="32" t="n">
        <v>149044</v>
      </c>
      <c r="F14" s="32" t="n">
        <v>5096065938</v>
      </c>
      <c r="G14" s="32" t="n">
        <v>5209000000</v>
      </c>
      <c r="H14" s="67" t="n">
        <f>F14/G14*100</f>
        <v>97.8319435208293</v>
      </c>
      <c r="I14" s="32" t="n">
        <v>5244609040</v>
      </c>
      <c r="J14" s="78" t="n">
        <f>(F14-I14)/+I14*100</f>
        <v>-2.8323007657402</v>
      </c>
      <c r="K14" s="36" t="s">
        <v>36</v>
      </c>
      <c r="L14" s="70" t="s">
        <v>36</v>
      </c>
      <c r="M14" s="91" t="s">
        <v>36</v>
      </c>
    </row>
    <row r="15" ht="19.9" customHeight="true">
      <c r="A15" s="13" t="s">
        <v>11</v>
      </c>
      <c r="B15" s="32" t="n">
        <v>122847480</v>
      </c>
      <c r="C15" s="32" t="n">
        <v>122822747</v>
      </c>
      <c r="D15" s="32" t="n">
        <v>24733</v>
      </c>
      <c r="E15" s="33" t="n">
        <v>232700</v>
      </c>
      <c r="F15" s="32" t="n">
        <v>122614780</v>
      </c>
      <c r="G15" s="32" t="n">
        <v>150029000</v>
      </c>
      <c r="H15" s="67" t="n">
        <f>F15/G15*100</f>
        <v>81.7273860386992</v>
      </c>
      <c r="I15" s="32" t="n">
        <v>145839326</v>
      </c>
      <c r="J15" s="78" t="n">
        <f>(F15-I15)/+I15*100</f>
        <v>-15.92474858256</v>
      </c>
      <c r="K15" s="36" t="s">
        <v>36</v>
      </c>
      <c r="L15" s="70" t="s">
        <v>36</v>
      </c>
      <c r="M15" s="91" t="s">
        <v>36</v>
      </c>
    </row>
    <row r="16" ht="19.9" customHeight="true">
      <c r="A16" s="13" t="s">
        <v>12</v>
      </c>
      <c r="B16" s="32" t="n">
        <v>50043304</v>
      </c>
      <c r="C16" s="32" t="n">
        <v>49888032</v>
      </c>
      <c r="D16" s="33" t="n">
        <v>155272</v>
      </c>
      <c r="E16" s="33" t="n">
        <v>31890</v>
      </c>
      <c r="F16" s="32" t="n">
        <v>50011414</v>
      </c>
      <c r="G16" s="32" t="n">
        <v>78290000</v>
      </c>
      <c r="H16" s="67" t="n">
        <f>F16/G16*100</f>
        <v>63.8796960020437</v>
      </c>
      <c r="I16" s="32" t="n">
        <v>66458256</v>
      </c>
      <c r="J16" s="78" t="n">
        <f>(F16-I16)/+I16*100</f>
        <v>-24.7476280448888</v>
      </c>
      <c r="K16" s="36" t="s">
        <v>36</v>
      </c>
      <c r="L16" s="70" t="s">
        <v>36</v>
      </c>
      <c r="M16" s="91" t="s">
        <v>36</v>
      </c>
    </row>
    <row r="17" ht="19.9" customHeight="true">
      <c r="A17" s="13" t="s">
        <v>13</v>
      </c>
      <c r="B17" s="32" t="n">
        <v>11561405</v>
      </c>
      <c r="C17" s="32" t="n">
        <v>11465097</v>
      </c>
      <c r="D17" s="32" t="n">
        <v>96308</v>
      </c>
      <c r="E17" s="33" t="n">
        <v>3094</v>
      </c>
      <c r="F17" s="32" t="n">
        <v>11558311</v>
      </c>
      <c r="G17" s="32" t="n">
        <v>8503000</v>
      </c>
      <c r="H17" s="67" t="n">
        <f>F17/G17*100</f>
        <v>135.932153357638</v>
      </c>
      <c r="I17" s="32" t="n">
        <v>14534559</v>
      </c>
      <c r="J17" s="78" t="n">
        <f>(F17-I17)/+I17*100</f>
        <v>-20.4770437135382</v>
      </c>
      <c r="K17" s="36" t="s">
        <v>36</v>
      </c>
      <c r="L17" s="70" t="s">
        <v>36</v>
      </c>
      <c r="M17" s="91" t="s">
        <v>36</v>
      </c>
    </row>
    <row r="18" ht="19.9" customHeight="true">
      <c r="A18" s="14" t="s">
        <v>14</v>
      </c>
      <c r="B18" s="33" t="n">
        <v>0</v>
      </c>
      <c r="C18" s="33" t="n">
        <v>0</v>
      </c>
      <c r="D18" s="33" t="n">
        <v>0</v>
      </c>
      <c r="E18" s="33" t="n">
        <v>0</v>
      </c>
      <c r="F18" s="33" t="n">
        <v>0</v>
      </c>
      <c r="G18" s="33" t="n">
        <v>0</v>
      </c>
      <c r="H18" s="68" t="n">
        <v>0</v>
      </c>
      <c r="I18" s="33" t="n">
        <v>0</v>
      </c>
      <c r="J18" s="79" t="n">
        <v>0</v>
      </c>
      <c r="K18" s="36"/>
      <c r="L18" s="70"/>
      <c r="M18" s="91"/>
    </row>
    <row r="19" ht="19.9" customHeight="true">
      <c r="A19" s="14" t="s">
        <v>15</v>
      </c>
      <c r="B19" s="33" t="n">
        <v>0</v>
      </c>
      <c r="C19" s="33" t="n">
        <v>0</v>
      </c>
      <c r="D19" s="33" t="n">
        <v>0</v>
      </c>
      <c r="E19" s="33" t="n">
        <v>0</v>
      </c>
      <c r="F19" s="33" t="n">
        <v>0</v>
      </c>
      <c r="G19" s="33" t="n">
        <v>0</v>
      </c>
      <c r="H19" s="68" t="n">
        <v>0</v>
      </c>
      <c r="I19" s="33" t="n">
        <v>0</v>
      </c>
      <c r="J19" s="79" t="n">
        <v>0</v>
      </c>
      <c r="K19" s="36"/>
      <c r="L19" s="70"/>
      <c r="M19" s="91"/>
    </row>
    <row r="20" ht="19.9" customHeight="true">
      <c r="A20" s="15" t="s">
        <v>16</v>
      </c>
      <c r="B20" s="33" t="n">
        <v>0</v>
      </c>
      <c r="C20" s="33" t="n">
        <v>0</v>
      </c>
      <c r="D20" s="33" t="n">
        <v>0</v>
      </c>
      <c r="E20" s="33" t="n">
        <v>0</v>
      </c>
      <c r="F20" s="33" t="n">
        <v>0</v>
      </c>
      <c r="G20" s="33" t="n">
        <v>0</v>
      </c>
      <c r="H20" s="68" t="n">
        <v>0</v>
      </c>
      <c r="I20" s="33" t="n">
        <v>0</v>
      </c>
      <c r="J20" s="79" t="n">
        <v>0</v>
      </c>
      <c r="K20" s="36"/>
      <c r="L20" s="70"/>
      <c r="M20" s="91"/>
    </row>
    <row r="21" ht="19.9" customHeight="true">
      <c r="A21" s="15" t="s">
        <v>17</v>
      </c>
      <c r="B21" s="33" t="n">
        <v>0</v>
      </c>
      <c r="C21" s="33" t="n">
        <v>0</v>
      </c>
      <c r="D21" s="33" t="n">
        <v>0</v>
      </c>
      <c r="E21" s="33" t="n">
        <v>0</v>
      </c>
      <c r="F21" s="33" t="n">
        <v>0</v>
      </c>
      <c r="G21" s="33" t="n">
        <v>0</v>
      </c>
      <c r="H21" s="68" t="n">
        <v>0</v>
      </c>
      <c r="I21" s="33" t="n">
        <v>0</v>
      </c>
      <c r="J21" s="79" t="n">
        <v>0</v>
      </c>
      <c r="K21" s="36"/>
      <c r="L21" s="70"/>
      <c r="M21" s="91"/>
    </row>
    <row r="22" ht="19.9" customHeight="true">
      <c r="A22" s="15" t="s">
        <v>18</v>
      </c>
      <c r="B22" s="33" t="n">
        <v>0</v>
      </c>
      <c r="C22" s="33" t="n">
        <v>0</v>
      </c>
      <c r="D22" s="33" t="n">
        <v>0</v>
      </c>
      <c r="E22" s="33" t="n">
        <v>0</v>
      </c>
      <c r="F22" s="33" t="n">
        <v>0</v>
      </c>
      <c r="G22" s="33" t="n">
        <v>0</v>
      </c>
      <c r="H22" s="68" t="n">
        <v>0</v>
      </c>
      <c r="I22" s="33" t="n">
        <v>0</v>
      </c>
      <c r="J22" s="79" t="n">
        <v>0</v>
      </c>
      <c r="K22" s="36"/>
      <c r="L22" s="70"/>
      <c r="M22" s="91"/>
    </row>
    <row r="23" ht="19.9" customHeight="true">
      <c r="A23" s="14" t="s">
        <v>19</v>
      </c>
      <c r="B23" s="33" t="n">
        <v>0</v>
      </c>
      <c r="C23" s="33" t="n">
        <v>0</v>
      </c>
      <c r="D23" s="33" t="n">
        <v>0</v>
      </c>
      <c r="E23" s="33" t="n">
        <v>0</v>
      </c>
      <c r="F23" s="33" t="n">
        <v>0</v>
      </c>
      <c r="G23" s="33" t="n">
        <v>0</v>
      </c>
      <c r="H23" s="68" t="n">
        <v>0</v>
      </c>
      <c r="I23" s="33" t="n">
        <v>0</v>
      </c>
      <c r="J23" s="79" t="n">
        <v>0</v>
      </c>
      <c r="K23" s="36"/>
      <c r="L23" s="70"/>
      <c r="M23" s="91"/>
    </row>
    <row r="24" ht="19.9" customHeight="true">
      <c r="A24" s="14" t="s">
        <v>16</v>
      </c>
      <c r="B24" s="33" t="n">
        <v>0</v>
      </c>
      <c r="C24" s="33" t="n">
        <v>0</v>
      </c>
      <c r="D24" s="33" t="n">
        <v>0</v>
      </c>
      <c r="E24" s="33" t="n">
        <v>0</v>
      </c>
      <c r="F24" s="33" t="n">
        <v>0</v>
      </c>
      <c r="G24" s="33" t="n">
        <v>0</v>
      </c>
      <c r="H24" s="68" t="n">
        <v>0</v>
      </c>
      <c r="I24" s="33" t="n">
        <v>0</v>
      </c>
      <c r="J24" s="79" t="n">
        <v>0</v>
      </c>
      <c r="K24" s="36"/>
      <c r="L24" s="70"/>
      <c r="M24" s="91"/>
    </row>
    <row r="25" ht="19.9" customHeight="true">
      <c r="A25" s="14" t="s">
        <v>20</v>
      </c>
      <c r="B25" s="33" t="n">
        <v>0</v>
      </c>
      <c r="C25" s="33" t="n">
        <v>0</v>
      </c>
      <c r="D25" s="33" t="n">
        <v>0</v>
      </c>
      <c r="E25" s="33" t="n">
        <v>0</v>
      </c>
      <c r="F25" s="33" t="n">
        <v>0</v>
      </c>
      <c r="G25" s="33" t="n">
        <v>0</v>
      </c>
      <c r="H25" s="68" t="n">
        <v>0</v>
      </c>
      <c r="I25" s="33" t="n">
        <v>0</v>
      </c>
      <c r="J25" s="79" t="n">
        <v>0</v>
      </c>
      <c r="K25" s="36"/>
      <c r="L25" s="70"/>
      <c r="M25" s="91"/>
    </row>
    <row r="26" ht="19.9" customHeight="true">
      <c r="A26" s="14" t="s">
        <v>21</v>
      </c>
      <c r="B26" s="33" t="n">
        <v>0</v>
      </c>
      <c r="C26" s="33" t="n">
        <v>0</v>
      </c>
      <c r="D26" s="33" t="n">
        <v>0</v>
      </c>
      <c r="E26" s="33" t="n">
        <v>0</v>
      </c>
      <c r="F26" s="33" t="n">
        <v>0</v>
      </c>
      <c r="G26" s="33" t="n">
        <v>0</v>
      </c>
      <c r="H26" s="68" t="n">
        <v>0</v>
      </c>
      <c r="I26" s="33" t="n">
        <v>0</v>
      </c>
      <c r="J26" s="79" t="n">
        <v>0</v>
      </c>
      <c r="K26" s="36"/>
      <c r="L26" s="70"/>
      <c r="M26" s="91"/>
    </row>
    <row r="27" ht="19.9" customHeight="true">
      <c r="A27" s="14" t="s">
        <v>22</v>
      </c>
      <c r="B27" s="33" t="n">
        <v>0</v>
      </c>
      <c r="C27" s="33" t="n">
        <v>0</v>
      </c>
      <c r="D27" s="33" t="n">
        <v>0</v>
      </c>
      <c r="E27" s="33" t="n">
        <v>0</v>
      </c>
      <c r="F27" s="33" t="n">
        <v>0</v>
      </c>
      <c r="G27" s="33" t="n">
        <v>0</v>
      </c>
      <c r="H27" s="68" t="n">
        <v>0</v>
      </c>
      <c r="I27" s="33" t="n">
        <v>0</v>
      </c>
      <c r="J27" s="79" t="n">
        <v>0</v>
      </c>
      <c r="K27" s="36"/>
      <c r="L27" s="70"/>
      <c r="M27" s="91"/>
    </row>
    <row r="28" ht="19.9" customHeight="true">
      <c r="A28" s="16" t="s">
        <v>23</v>
      </c>
      <c r="B28" s="33" t="n">
        <v>0</v>
      </c>
      <c r="C28" s="33" t="n">
        <v>0</v>
      </c>
      <c r="D28" s="33" t="n">
        <v>0</v>
      </c>
      <c r="E28" s="33" t="n">
        <v>0</v>
      </c>
      <c r="F28" s="33" t="n">
        <v>0</v>
      </c>
      <c r="G28" s="33" t="n">
        <v>0</v>
      </c>
      <c r="H28" s="68" t="n">
        <v>0</v>
      </c>
      <c r="I28" s="33" t="n">
        <v>0</v>
      </c>
      <c r="J28" s="79" t="n">
        <v>0</v>
      </c>
      <c r="K28" s="36"/>
      <c r="L28" s="70"/>
      <c r="M28" s="91"/>
    </row>
    <row r="29" ht="16.5" customHeight="true">
      <c r="A29" s="17" t="s">
        <v>24</v>
      </c>
      <c r="B29" s="33" t="n">
        <v>0</v>
      </c>
      <c r="C29" s="33" t="n">
        <v>0</v>
      </c>
      <c r="D29" s="33" t="n">
        <v>0</v>
      </c>
      <c r="E29" s="33" t="n">
        <v>0</v>
      </c>
      <c r="F29" s="33" t="n">
        <v>0</v>
      </c>
      <c r="G29" s="33" t="n">
        <v>0</v>
      </c>
      <c r="H29" s="68" t="n">
        <v>0</v>
      </c>
      <c r="I29" s="33" t="n">
        <v>0</v>
      </c>
      <c r="J29" s="79" t="n">
        <v>0</v>
      </c>
      <c r="K29" s="36"/>
      <c r="L29" s="70"/>
      <c r="M29" s="82"/>
      <c r="Q29" s="94"/>
      <c r="R29" s="94"/>
    </row>
    <row r="30" ht="16.5" s="92" customFormat="true" customHeight="true">
      <c r="A30" s="18" t="s">
        <v>25</v>
      </c>
      <c r="B30" s="34" t="n">
        <f>C30+D30</f>
        <v>7042346</v>
      </c>
      <c r="C30" s="31" t="n">
        <v>1714055</v>
      </c>
      <c r="D30" s="31" t="n">
        <v>5328291</v>
      </c>
      <c r="E30" s="34" t="n">
        <v>84944</v>
      </c>
      <c r="F30" s="34" t="n">
        <v>6957402</v>
      </c>
      <c r="G30" s="34" t="n">
        <v>1655000</v>
      </c>
      <c r="H30" s="66" t="n">
        <f>F30/G30*100</f>
        <v>420.386827794562</v>
      </c>
      <c r="I30" s="34" t="n">
        <v>5741587</v>
      </c>
      <c r="J30" s="77" t="n">
        <f>(F30-I30)/+I30*100</f>
        <v>21.1755913478277</v>
      </c>
      <c r="K30" s="36"/>
      <c r="L30" s="70"/>
      <c r="M30" s="92"/>
      <c r="Q30" s="94"/>
      <c r="R30" s="94"/>
    </row>
    <row r="31" ht="16.5" s="92" customFormat="true" customHeight="true">
      <c r="A31" s="19" t="s">
        <v>26</v>
      </c>
      <c r="B31" s="33" t="n">
        <v>4271363</v>
      </c>
      <c r="C31" s="32" t="n">
        <v>1462875</v>
      </c>
      <c r="D31" s="32" t="n">
        <v>2808488</v>
      </c>
      <c r="E31" s="33" t="n">
        <v>39584</v>
      </c>
      <c r="F31" s="33" t="n">
        <v>4231779</v>
      </c>
      <c r="G31" s="33" t="n">
        <v>1300000</v>
      </c>
      <c r="H31" s="67" t="n">
        <f>F31/G31*100</f>
        <v>325.521461538462</v>
      </c>
      <c r="I31" s="33" t="n">
        <v>3734899</v>
      </c>
      <c r="J31" s="78" t="n">
        <f>(F31-I31)/+I31*100</f>
        <v>13.3037064723839</v>
      </c>
      <c r="K31" s="36"/>
      <c r="L31" s="70"/>
      <c r="M31" s="92"/>
      <c r="Q31" s="94"/>
      <c r="R31" s="94"/>
    </row>
    <row r="32" ht="17.25" s="92" customFormat="true" customHeight="true">
      <c r="A32" s="20" t="s">
        <v>27</v>
      </c>
      <c r="B32" s="35" t="n">
        <v>2770983</v>
      </c>
      <c r="C32" s="43" t="n">
        <v>251180</v>
      </c>
      <c r="D32" s="43" t="n">
        <v>2519803</v>
      </c>
      <c r="E32" s="53" t="n">
        <v>45360</v>
      </c>
      <c r="F32" s="57" t="n">
        <v>2725623</v>
      </c>
      <c r="G32" s="57" t="n">
        <v>355000</v>
      </c>
      <c r="H32" s="69" t="n">
        <f>F32/G32*100</f>
        <v>767.781126760563</v>
      </c>
      <c r="I32" s="53" t="n">
        <v>2006688</v>
      </c>
      <c r="J32" s="80" t="n">
        <f>(F32-I32)/+I32*100</f>
        <v>35.8269446969335</v>
      </c>
      <c r="K32" s="36"/>
      <c r="L32" s="70"/>
      <c r="M32" s="92"/>
      <c r="Q32" s="94"/>
      <c r="R32" s="94"/>
    </row>
    <row r="33" ht="6.75" customHeight="true">
      <c r="A33" s="21"/>
      <c r="B33" s="36" t="s">
        <v>36</v>
      </c>
      <c r="C33" s="21"/>
      <c r="D33" s="47"/>
      <c r="E33" s="21"/>
      <c r="F33" s="36" t="s">
        <v>36</v>
      </c>
      <c r="G33" s="21"/>
      <c r="H33" s="70" t="s">
        <v>36</v>
      </c>
      <c r="I33" s="72"/>
      <c r="J33" s="81"/>
      <c r="K33" s="81"/>
      <c r="L33" s="81"/>
      <c r="M33" s="82"/>
    </row>
    <row r="34" ht="15" s="24" customFormat="true" customHeight="true">
      <c r="A34" s="22" t="s">
        <v>28</v>
      </c>
      <c r="B34" s="37"/>
      <c r="C34" s="38"/>
      <c r="D34" s="48"/>
      <c r="E34" s="38"/>
      <c r="F34" s="58"/>
      <c r="G34" s="38"/>
      <c r="H34" s="28"/>
      <c r="I34" s="28"/>
      <c r="J34" s="74" t="s">
        <v>53</v>
      </c>
    </row>
    <row r="35" s="24" customFormat="true">
      <c r="A35" s="23" t="s">
        <v>29</v>
      </c>
      <c r="B35" s="38"/>
      <c r="C35" s="38"/>
      <c r="E35" s="38"/>
      <c r="F35" s="38"/>
      <c r="G35" s="38"/>
    </row>
    <row r="36" ht="12.75" s="24" customFormat="true" customHeight="true"/>
    <row r="37" s="24" customFormat="true">
      <c r="A37" s="24" t="s">
        <v>30</v>
      </c>
      <c r="B37" s="28"/>
      <c r="C37" s="28"/>
      <c r="D37" s="49"/>
      <c r="E37" s="28"/>
      <c r="F37" s="49"/>
      <c r="H37" s="28"/>
      <c r="I37" s="28"/>
    </row>
    <row r="38" ht="18" s="24" customFormat="true" customHeight="true">
      <c r="A38" s="24" t="s">
        <v>31</v>
      </c>
      <c r="B38" s="24"/>
      <c r="C38" s="24"/>
      <c r="D38" s="24"/>
      <c r="E38" s="24"/>
      <c r="F38" s="24"/>
      <c r="G38" s="24"/>
      <c r="H38" s="24"/>
      <c r="I38" s="24"/>
      <c r="J38" s="24"/>
    </row>
    <row r="39" s="24" customFormat="true">
      <c r="A39" s="25"/>
    </row>
    <row r="40" s="24" customFormat="true"/>
    <row r="41" s="24" customFormat="true"/>
    <row r="42" s="24" customFormat="true"/>
    <row r="43" ht="16.5" customHeight="true">
      <c r="J43" s="82"/>
    </row>
    <row r="44" ht="16.5" customHeight="true">
      <c r="J44" s="21"/>
    </row>
    <row r="45" ht="16.5" customHeight="true">
      <c r="J45" s="82"/>
    </row>
    <row r="46" ht="16.5" customHeight="true">
      <c r="J46" s="83"/>
    </row>
    <row r="47" ht="16.5" customHeight="true">
      <c r="J47" s="82"/>
    </row>
    <row r="48" ht="16.5" customHeight="true">
      <c r="J48" s="21"/>
    </row>
    <row r="49" ht="16.5" customHeight="true">
      <c r="J49" s="21"/>
    </row>
    <row r="50" ht="16.5" customHeight="true">
      <c r="J50" s="21" t="s">
        <v>36</v>
      </c>
    </row>
    <row r="51" ht="16.5" customHeight="true">
      <c r="J51" s="82" t="s">
        <v>36</v>
      </c>
    </row>
  </sheetData>
  <mergeCells>
    <mergeCell ref="F2:H2"/>
    <mergeCell ref="F1:H1"/>
    <mergeCell ref="J33:L33"/>
    <mergeCell ref="A4:L4"/>
    <mergeCell ref="D5:G5"/>
    <mergeCell ref="A6:A7"/>
    <mergeCell ref="B6:D6"/>
    <mergeCell ref="E6:E7"/>
    <mergeCell ref="F6:F7"/>
    <mergeCell ref="G6:H6"/>
    <mergeCell ref="I6:J6"/>
    <mergeCell ref="K6:L7"/>
  </mergeCells>
  <printOptions horizontalCentered="true" verticalCentered="true"/>
  <pageMargins bottom="0" footer="0.511805555555556" header="0.511805555555556" left="0" right="0" top="0"/>
  <pageSetup paperSize="9" orientation="landscape" firstPageNumber="0" fitToHeight="0" fitToWidth="0" scale="71"/>
</worksheet>
</file>