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<sst xmlns="http://schemas.openxmlformats.org/spreadsheetml/2006/main" count="70" uniqueCount="63">
  <si>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</si>
  <si>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</si>
  <si>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臺中市潭子區公所人民申請案件統計表</t>
  </si>
  <si>
    <t>中華民國108年6月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</si>
  <si>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</si>
  <si>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</si>
  <si>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</si>
  <si>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</si>
  <si>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</si>
  <si>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</si>
  <si>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</si>
  <si>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</si>
  <si>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</si>
  <si>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</si>
  <si>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</si>
  <si>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</si>
  <si>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</si>
  <si>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</si>
  <si>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</si>
  <si>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</si>
  <si>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</si>
  <si>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</si>
  <si>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</si>
  <si>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</si>
  <si>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</si>
  <si>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</si>
  <si>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</si>
  <si>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</si>
  <si>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</si>
  <si>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</si>
  <si>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</si>
  <si>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</si>
  <si>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</si>
  <si>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</si>
  <si>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</si>
  <si>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</si>
  <si>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</si>
  <si>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</si>
  <si>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</si>
  <si>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</si>
  <si>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</si>
  <si>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</si>
  <si>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</si>
  <si>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</si>
  <si>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</si>
  <si>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</si>
  <si>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</si>
  <si>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</si>
  <si>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</si>
  <si>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</si>
  <si>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</si>
  <si>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</si>
  <si>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</si>
  <si>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</si>
  <si>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</si>
  <si>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</si>
  <si>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中華民國108年 07月05 日編製</t>
  </si>
  <si>
    <t>臺中市潭子區公所</t>
  </si>
  <si>
    <t>30280-04-06-3</t>
  </si>
  <si>
    <t>未逾辦理期限待辦案件數</t>
  </si>
  <si>
    <t>﹝8﹞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</si>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</sst>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,##0.00;\-#,##0.00;\-"/>
    <numFmt numFmtId="190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horizontal="right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3" xfId="20" applyFont="1" applyBorder="1" applyAlignment="1">
      <alignment horizontal="left" vertical="center" wrapText="1"/>
    </xf>
    <xf numFmtId="0" fontId="6" fillId="0" borderId="4" xfId="20" applyFont="1" applyBorder="1" applyAlignment="1">
      <alignment horizontal="left" vertical="center" wrapText="1"/>
    </xf>
    <xf numFmtId="0" fontId="6" fillId="0" borderId="5" xfId="20" applyFont="1" applyBorder="1" applyAlignment="1">
      <alignment horizontal="left" vertical="center" wrapText="1"/>
    </xf>
    <xf numFmtId="0" fontId="6" fillId="0" borderId="6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left" vertical="center"/>
    </xf>
    <xf numFmtId="0" fontId="4" fillId="0" borderId="0" xfId="20" applyFont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6" fillId="2" borderId="9" xfId="21" applyNumberFormat="1" applyFont="1" applyFill="1" applyBorder="1" applyAlignment="1">
      <alignment horizontal="right" vertical="center"/>
    </xf>
    <xf numFmtId="188" fontId="6" fillId="0" borderId="1" xfId="20" applyNumberFormat="1" applyFont="1" applyBorder="1" applyAlignment="1">
      <alignment horizontal="right" vertical="center" wrapText="1"/>
    </xf>
    <xf numFmtId="188" fontId="6" fillId="0" borderId="10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right" vertical="center"/>
    </xf>
    <xf numFmtId="0" fontId="7" fillId="0" borderId="1" xfId="20" applyFont="1" applyBorder="1" applyAlignment="1">
      <alignment horizontal="center" vertical="center" wrapText="1"/>
    </xf>
    <xf numFmtId="188" fontId="6" fillId="0" borderId="9" xfId="21" applyNumberFormat="1" applyFont="1" applyBorder="1" applyAlignment="1">
      <alignment horizontal="right" vertical="center"/>
    </xf>
    <xf numFmtId="188" fontId="6" fillId="3" borderId="1" xfId="21" applyNumberFormat="1" applyFont="1" applyFill="1" applyBorder="1" applyAlignment="1">
      <alignment horizontal="right" vertical="center"/>
    </xf>
    <xf numFmtId="188" fontId="6" fillId="3" borderId="10" xfId="21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left" vertical="center"/>
    </xf>
    <xf numFmtId="10" fontId="8" fillId="0" borderId="1" xfId="20" applyNumberFormat="1" applyFont="1" applyBorder="1" applyAlignment="1">
      <alignment horizontal="center" vertical="center" wrapText="1"/>
    </xf>
    <xf numFmtId="189" fontId="6" fillId="0" borderId="9" xfId="20" applyNumberFormat="1" applyFont="1" applyBorder="1" applyAlignment="1">
      <alignment horizontal="right" vertical="center" wrapText="1"/>
    </xf>
    <xf numFmtId="189" fontId="6" fillId="0" borderId="1" xfId="20" applyNumberFormat="1" applyFont="1" applyBorder="1" applyAlignment="1">
      <alignment horizontal="right" vertical="center" wrapText="1"/>
    </xf>
    <xf numFmtId="189" fontId="6" fillId="0" borderId="10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9" fillId="0" borderId="0" xfId="20" applyFont="1" applyAlignment="1">
      <alignment horizontal="left"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0" xfId="21" applyFont="1" applyAlignment="1">
      <alignment horizontal="right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188" fontId="6" fillId="2" borderId="7" xfId="21" applyNumberFormat="1" applyFont="1" applyFill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 wrapText="1"/>
    </xf>
    <xf numFmtId="188" fontId="6" fillId="0" borderId="13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19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="70" zoomScaleNormal="70" workbookViewId="0" topLeftCell="A1">
      <selection activeCell="N21" sqref="N21"/>
    </sheetView>
  </sheetViews>
  <sheetFormatPr defaultColWidth="9.00390625" defaultRowHeight="15"/>
  <cols>
    <col min="1" max="1" width="24.8515625" style="0" customWidth="1"/>
    <col min="2" max="14" width="16.7109375" style="0" customWidth="1"/>
    <col min="15" max="27" width="9.00390625" style="0" customWidth="1"/>
  </cols>
  <sheetData>
    <row r="1" spans="1:27" ht="15">
      <c r="A1" s="3" t="s">
        <v>0</v>
      </c>
      <c r="B1" s="16"/>
      <c r="C1" s="25"/>
      <c r="D1" s="13"/>
      <c r="E1" s="13"/>
      <c r="F1" s="13"/>
      <c r="G1" s="13"/>
      <c r="H1" s="16"/>
      <c r="I1" s="13"/>
      <c r="J1" s="16"/>
      <c r="K1" s="16"/>
      <c r="L1" s="3" t="s">
        <v>53</v>
      </c>
      <c r="M1" s="3" t="s">
        <v>57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 spans="1:27" ht="15">
      <c r="A2" s="3" t="s">
        <v>1</v>
      </c>
      <c r="B2" s="17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3" t="s">
        <v>54</v>
      </c>
      <c r="M2" s="46" t="s">
        <v>58</v>
      </c>
      <c r="N2" s="4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 spans="6:31" ht="15">
      <c r="F3" s="13"/>
      <c r="G3" s="37"/>
      <c r="H3" s="13"/>
      <c r="I3" s="37"/>
      <c r="J3" s="13"/>
      <c r="K3" s="37"/>
      <c r="L3" s="13"/>
      <c r="M3" s="16"/>
      <c r="N3" s="16"/>
      <c r="O3" s="37"/>
      <c r="P3" s="13"/>
      <c r="Q3" s="13"/>
      <c r="R3" s="37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 spans="6:31" ht="15">
      <c r="F4" s="13"/>
      <c r="G4" s="37"/>
      <c r="H4" s="13"/>
      <c r="I4" s="37"/>
      <c r="J4" s="13"/>
      <c r="K4" s="37"/>
      <c r="L4" s="13"/>
      <c r="M4" s="16"/>
      <c r="N4" s="16"/>
      <c r="O4" s="37"/>
      <c r="P4" s="13"/>
      <c r="Q4" s="13"/>
      <c r="R4" s="37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7"/>
      <c r="P5" s="13"/>
      <c r="Q5" s="13"/>
      <c r="R5" s="37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spans="1:14" ht="32.25" customHeight="1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4.6" customHeight="1">
      <c r="A7" s="6" t="s">
        <v>4</v>
      </c>
      <c r="B7" s="19" t="s">
        <v>21</v>
      </c>
      <c r="C7" s="19"/>
      <c r="D7" s="19"/>
      <c r="E7" s="19" t="s">
        <v>33</v>
      </c>
      <c r="F7" s="19"/>
      <c r="G7" s="19"/>
      <c r="H7" s="19"/>
      <c r="I7" s="19"/>
      <c r="J7" s="19"/>
      <c r="K7" s="19" t="s">
        <v>48</v>
      </c>
      <c r="L7" s="19"/>
      <c r="M7" s="19"/>
      <c r="N7" s="48"/>
    </row>
    <row r="8" spans="1:14" ht="16.5" customHeight="1">
      <c r="A8" s="7" t="s">
        <v>5</v>
      </c>
      <c r="B8" s="20" t="s">
        <v>22</v>
      </c>
      <c r="C8" s="20" t="s">
        <v>27</v>
      </c>
      <c r="D8" s="20" t="s">
        <v>7</v>
      </c>
      <c r="E8" s="20" t="s">
        <v>34</v>
      </c>
      <c r="F8" s="20"/>
      <c r="G8" s="20" t="s">
        <v>39</v>
      </c>
      <c r="H8" s="20"/>
      <c r="I8" s="20" t="s">
        <v>44</v>
      </c>
      <c r="J8" s="20"/>
      <c r="K8" s="20" t="s">
        <v>49</v>
      </c>
      <c r="L8" s="20"/>
      <c r="M8" s="20" t="s">
        <v>59</v>
      </c>
      <c r="N8" s="49" t="s">
        <v>61</v>
      </c>
    </row>
    <row r="9" spans="1:14" ht="15">
      <c r="A9" s="8"/>
      <c r="B9" s="20"/>
      <c r="C9" s="20"/>
      <c r="D9" s="20"/>
      <c r="E9" s="20" t="s">
        <v>35</v>
      </c>
      <c r="F9" s="33" t="s">
        <v>37</v>
      </c>
      <c r="G9" s="20" t="s">
        <v>35</v>
      </c>
      <c r="H9" s="33" t="s">
        <v>37</v>
      </c>
      <c r="I9" s="20" t="s">
        <v>45</v>
      </c>
      <c r="J9" s="20"/>
      <c r="K9" s="20" t="s">
        <v>50</v>
      </c>
      <c r="L9" s="20"/>
      <c r="M9" s="20"/>
      <c r="N9" s="49"/>
    </row>
    <row r="10" spans="1:14" ht="15">
      <c r="A10" s="8"/>
      <c r="B10" s="20"/>
      <c r="C10" s="20"/>
      <c r="D10" s="27" t="s">
        <v>29</v>
      </c>
      <c r="E10" s="20"/>
      <c r="F10" s="33"/>
      <c r="G10" s="20"/>
      <c r="H10" s="33"/>
      <c r="I10" s="20" t="s">
        <v>35</v>
      </c>
      <c r="J10" s="41" t="s">
        <v>37</v>
      </c>
      <c r="K10" s="20" t="s">
        <v>35</v>
      </c>
      <c r="L10" s="41" t="s">
        <v>37</v>
      </c>
      <c r="M10" s="20"/>
      <c r="N10" s="49"/>
    </row>
    <row r="11" spans="1:27" ht="15">
      <c r="A11" s="9" t="s">
        <v>6</v>
      </c>
      <c r="B11" s="20" t="s">
        <v>23</v>
      </c>
      <c r="C11" s="20" t="s">
        <v>28</v>
      </c>
      <c r="D11" s="20" t="s">
        <v>30</v>
      </c>
      <c r="E11" s="20" t="s">
        <v>36</v>
      </c>
      <c r="F11" s="20" t="s">
        <v>38</v>
      </c>
      <c r="G11" s="20" t="s">
        <v>40</v>
      </c>
      <c r="H11" s="20" t="s">
        <v>43</v>
      </c>
      <c r="I11" s="20" t="s">
        <v>46</v>
      </c>
      <c r="J11" s="20" t="s">
        <v>47</v>
      </c>
      <c r="K11" s="20" t="s">
        <v>51</v>
      </c>
      <c r="L11" s="20" t="s">
        <v>55</v>
      </c>
      <c r="M11" s="20" t="s">
        <v>60</v>
      </c>
      <c r="N11" s="49" t="s">
        <v>62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22.5" customHeight="1">
      <c r="A12" s="10" t="s">
        <v>7</v>
      </c>
      <c r="B12" s="21">
        <f>SUM(B13:B24)</f>
        <v>289</v>
      </c>
      <c r="C12" s="21">
        <f>SUM(C13:C24)</f>
        <v>38</v>
      </c>
      <c r="D12" s="28">
        <f>B12+C12</f>
        <v>327</v>
      </c>
      <c r="E12" s="21">
        <f>SUM(E13:E24)</f>
        <v>290</v>
      </c>
      <c r="F12" s="34">
        <f>IF(I12&gt;0,(E12/I12)*100,0)</f>
        <v>100</v>
      </c>
      <c r="G12" s="21">
        <f>SUM(G13:G24)</f>
        <v>0</v>
      </c>
      <c r="H12" s="34">
        <f>IF(I12&gt;0,(G12/I12)*100,0)</f>
        <v>0</v>
      </c>
      <c r="I12" s="28">
        <f>E12+G12</f>
        <v>290</v>
      </c>
      <c r="J12" s="34">
        <f>IF(D12&gt;0,(I12/D12)*100,0)</f>
        <v>88.6850152905199</v>
      </c>
      <c r="K12" s="28">
        <f>D12-I12</f>
        <v>37</v>
      </c>
      <c r="L12" s="34">
        <f>IF(D12&gt;0,(K12/D12)*100,0)</f>
        <v>11.3149847094801</v>
      </c>
      <c r="M12" s="28">
        <f>SUM(M13:M21)</f>
        <v>37</v>
      </c>
      <c r="N12" s="50">
        <f>SUM(N13:N21)</f>
        <v>0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22.5" customHeight="1">
      <c r="A13" s="11" t="s">
        <v>8</v>
      </c>
      <c r="B13" s="22">
        <v>9</v>
      </c>
      <c r="C13" s="22">
        <v>4</v>
      </c>
      <c r="D13" s="29">
        <f>B13+C13</f>
        <v>13</v>
      </c>
      <c r="E13" s="22">
        <v>12</v>
      </c>
      <c r="F13" s="35">
        <f>IF(I13&gt;0,(E13/I13)*100,0)</f>
        <v>100</v>
      </c>
      <c r="G13" s="22">
        <v>0</v>
      </c>
      <c r="H13" s="35">
        <f>IF(I13&gt;0,(G13/I13)*100,0)</f>
        <v>0</v>
      </c>
      <c r="I13" s="29">
        <f>E13+G13</f>
        <v>12</v>
      </c>
      <c r="J13" s="35">
        <f>IF(D13&gt;0,(I13/D13)*100,0)</f>
        <v>92.3076923076923</v>
      </c>
      <c r="K13" s="29">
        <f>D13-I13</f>
        <v>1</v>
      </c>
      <c r="L13" s="35">
        <f>IF(D13&gt;0,(K13/D13)*100,0)</f>
        <v>7.69230769230769</v>
      </c>
      <c r="M13" s="22">
        <f>K13-N13</f>
        <v>1</v>
      </c>
      <c r="N13" s="51">
        <v>0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22.5" customHeight="1">
      <c r="A14" s="11" t="s">
        <v>9</v>
      </c>
      <c r="B14" s="22">
        <v>19</v>
      </c>
      <c r="C14" s="22">
        <v>3</v>
      </c>
      <c r="D14" s="29">
        <f>B14+C14</f>
        <v>22</v>
      </c>
      <c r="E14" s="22">
        <v>22</v>
      </c>
      <c r="F14" s="35">
        <f>IF(I14&gt;0,(E14/I14)*100,0)</f>
        <v>100</v>
      </c>
      <c r="G14" s="22">
        <v>0</v>
      </c>
      <c r="H14" s="35">
        <f>IF(I14&gt;0,(G14/I14)*100,0)</f>
        <v>0</v>
      </c>
      <c r="I14" s="29">
        <f>E14+G14</f>
        <v>22</v>
      </c>
      <c r="J14" s="35">
        <f>IF(D14&gt;0,(I14/D14)*100,0)</f>
        <v>100</v>
      </c>
      <c r="K14" s="29">
        <f>D14-I14</f>
        <v>0</v>
      </c>
      <c r="L14" s="35">
        <f>IF(D14&gt;0,(K14/D14)*100,0)</f>
        <v>0</v>
      </c>
      <c r="M14" s="22">
        <f>K14-N14</f>
        <v>0</v>
      </c>
      <c r="N14" s="51">
        <v>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22.5" customHeight="1">
      <c r="A15" s="11" t="s">
        <v>10</v>
      </c>
      <c r="B15" s="22">
        <v>240</v>
      </c>
      <c r="C15" s="22">
        <v>29</v>
      </c>
      <c r="D15" s="29">
        <f>B15+C15</f>
        <v>269</v>
      </c>
      <c r="E15" s="22">
        <v>238</v>
      </c>
      <c r="F15" s="35">
        <f>IF(I15&gt;0,(E15/I15)*100,0)</f>
        <v>100</v>
      </c>
      <c r="G15" s="22">
        <v>0</v>
      </c>
      <c r="H15" s="35">
        <f>IF(I15&gt;0,(G15/I15)*100,0)</f>
        <v>0</v>
      </c>
      <c r="I15" s="29">
        <f>E15+G15</f>
        <v>238</v>
      </c>
      <c r="J15" s="35">
        <f>IF(D15&gt;0,(I15/D15)*100,0)</f>
        <v>88.4758364312268</v>
      </c>
      <c r="K15" s="29">
        <f>D15-I15</f>
        <v>31</v>
      </c>
      <c r="L15" s="35">
        <f>IF(D15&gt;0,(K15/D15)*100,0)</f>
        <v>11.5241635687732</v>
      </c>
      <c r="M15" s="22">
        <f>K15-N15</f>
        <v>31</v>
      </c>
      <c r="N15" s="51">
        <v>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22.5" customHeight="1">
      <c r="A16" s="11" t="s">
        <v>11</v>
      </c>
      <c r="B16" s="22">
        <v>16</v>
      </c>
      <c r="C16" s="22">
        <v>1</v>
      </c>
      <c r="D16" s="29">
        <f>B16+C16</f>
        <v>17</v>
      </c>
      <c r="E16" s="22">
        <v>14</v>
      </c>
      <c r="F16" s="35">
        <f>IF(I16&gt;0,(E16/I16)*100,0)</f>
        <v>100</v>
      </c>
      <c r="G16" s="22">
        <v>0</v>
      </c>
      <c r="H16" s="35">
        <f>IF(I16&gt;0,(G16/I16)*100,0)</f>
        <v>0</v>
      </c>
      <c r="I16" s="29">
        <f>E16+G16</f>
        <v>14</v>
      </c>
      <c r="J16" s="35">
        <f>IF(D16&gt;0,(I16/D16)*100,0)</f>
        <v>82.3529411764706</v>
      </c>
      <c r="K16" s="29">
        <f>D16-I16</f>
        <v>3</v>
      </c>
      <c r="L16" s="35">
        <f>IF(D16&gt;0,(K16/D16)*100,0)</f>
        <v>17.6470588235294</v>
      </c>
      <c r="M16" s="22">
        <f>K16-N16</f>
        <v>3</v>
      </c>
      <c r="N16" s="51">
        <v>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22.5" customHeight="1">
      <c r="A17" s="11" t="s">
        <v>12</v>
      </c>
      <c r="B17" s="22">
        <v>5</v>
      </c>
      <c r="C17" s="22">
        <v>0</v>
      </c>
      <c r="D17" s="29">
        <f>B17+C17</f>
        <v>5</v>
      </c>
      <c r="E17" s="22">
        <v>3</v>
      </c>
      <c r="F17" s="35">
        <f>IF(I17&gt;0,(E17/I17)*100,0)</f>
        <v>100</v>
      </c>
      <c r="G17" s="22">
        <v>0</v>
      </c>
      <c r="H17" s="35">
        <f>IF(I17&gt;0,(G17/I17)*100,0)</f>
        <v>0</v>
      </c>
      <c r="I17" s="29">
        <f>E17+G17</f>
        <v>3</v>
      </c>
      <c r="J17" s="35">
        <f>IF(D17&gt;0,(I17/D17)*100,0)</f>
        <v>60</v>
      </c>
      <c r="K17" s="29">
        <f>D17-I17</f>
        <v>2</v>
      </c>
      <c r="L17" s="35">
        <f>IF(D17&gt;0,(K17/D17)*100,0)</f>
        <v>40</v>
      </c>
      <c r="M17" s="22">
        <f>K17-N17</f>
        <v>2</v>
      </c>
      <c r="N17" s="51">
        <v>0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22.5" customHeight="1">
      <c r="A18" s="11" t="s">
        <v>13</v>
      </c>
      <c r="B18" s="22">
        <v>0</v>
      </c>
      <c r="C18" s="22">
        <v>1</v>
      </c>
      <c r="D18" s="29">
        <f>B18+C18</f>
        <v>1</v>
      </c>
      <c r="E18" s="22">
        <v>1</v>
      </c>
      <c r="F18" s="35">
        <f>IF(I18&gt;0,(E18/I18)*100,0)</f>
        <v>100</v>
      </c>
      <c r="G18" s="22">
        <v>0</v>
      </c>
      <c r="H18" s="35">
        <f>IF(I18&gt;0,(G18/I18)*100,0)</f>
        <v>0</v>
      </c>
      <c r="I18" s="29">
        <f>E18+G18</f>
        <v>1</v>
      </c>
      <c r="J18" s="35">
        <f>IF(D18&gt;0,(I18/D18)*100,0)</f>
        <v>100</v>
      </c>
      <c r="K18" s="29">
        <f>D18-I18</f>
        <v>0</v>
      </c>
      <c r="L18" s="35">
        <f>IF(D18&gt;0,(K18/D18)*100,0)</f>
        <v>0</v>
      </c>
      <c r="M18" s="22">
        <f>K18-N18</f>
        <v>0</v>
      </c>
      <c r="N18" s="51">
        <v>0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22.5" customHeight="1">
      <c r="A19" s="11" t="s">
        <v>14</v>
      </c>
      <c r="B19" s="22">
        <v>0</v>
      </c>
      <c r="C19" s="22">
        <v>0</v>
      </c>
      <c r="D19" s="29">
        <f>B19+C19</f>
        <v>0</v>
      </c>
      <c r="E19" s="22">
        <v>0</v>
      </c>
      <c r="F19" s="35">
        <f>IF(I19&gt;0,(E19/I19)*100,0)</f>
        <v>0</v>
      </c>
      <c r="G19" s="22">
        <v>0</v>
      </c>
      <c r="H19" s="35">
        <f>IF(I19&gt;0,(G19/I19)*100,0)</f>
        <v>0</v>
      </c>
      <c r="I19" s="29">
        <f>E19+G19</f>
        <v>0</v>
      </c>
      <c r="J19" s="35">
        <f>IF(D19&gt;0,(I19/D19)*100,0)</f>
        <v>0</v>
      </c>
      <c r="K19" s="29">
        <f>D19-I19</f>
        <v>0</v>
      </c>
      <c r="L19" s="35">
        <f>IF(D19&gt;0,(K19/D19)*100,0)</f>
        <v>0</v>
      </c>
      <c r="M19" s="22">
        <f>K19-N19</f>
        <v>0</v>
      </c>
      <c r="N19" s="51">
        <v>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22.5" customHeight="1">
      <c r="A20" s="11" t="s">
        <v>15</v>
      </c>
      <c r="B20" s="22">
        <v>0</v>
      </c>
      <c r="C20" s="22">
        <v>0</v>
      </c>
      <c r="D20" s="29">
        <f>B20+C20</f>
        <v>0</v>
      </c>
      <c r="E20" s="22">
        <v>0</v>
      </c>
      <c r="F20" s="35">
        <f>IF(I20&gt;0,(E20/I20)*100,0)</f>
        <v>0</v>
      </c>
      <c r="G20" s="22">
        <v>0</v>
      </c>
      <c r="H20" s="35">
        <f>IF(I20&gt;0,(G20/I20)*100,0)</f>
        <v>0</v>
      </c>
      <c r="I20" s="29">
        <f>E20+G20</f>
        <v>0</v>
      </c>
      <c r="J20" s="35">
        <f>IF(D20&gt;0,(I20/D20)*100,0)</f>
        <v>0</v>
      </c>
      <c r="K20" s="29">
        <f>D20-I20</f>
        <v>0</v>
      </c>
      <c r="L20" s="35">
        <f>IF(D20&gt;0,(K20/D20)*100,0)</f>
        <v>0</v>
      </c>
      <c r="M20" s="22">
        <f>K20-N20</f>
        <v>0</v>
      </c>
      <c r="N20" s="51">
        <v>0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22.5" customHeight="1">
      <c r="A21" s="12" t="s">
        <v>16</v>
      </c>
      <c r="B21" s="23">
        <v>0</v>
      </c>
      <c r="C21" s="23">
        <v>0</v>
      </c>
      <c r="D21" s="30">
        <f>B21+C21</f>
        <v>0</v>
      </c>
      <c r="E21" s="23">
        <v>0</v>
      </c>
      <c r="F21" s="36">
        <f>IF(I21&gt;0,(E21/I21)*100,0)</f>
        <v>0</v>
      </c>
      <c r="G21" s="23">
        <v>0</v>
      </c>
      <c r="H21" s="36">
        <f>IF(I21&gt;0,(G21/I21)*100,0)</f>
        <v>0</v>
      </c>
      <c r="I21" s="30">
        <f>E21+G21</f>
        <v>0</v>
      </c>
      <c r="J21" s="36">
        <f>IF(D21&gt;0,(I21/D21)*100,0)</f>
        <v>0</v>
      </c>
      <c r="K21" s="30">
        <f>D21-I21</f>
        <v>0</v>
      </c>
      <c r="L21" s="36">
        <f>IF(D21&gt;0,(K21/D21)*100,0)</f>
        <v>0</v>
      </c>
      <c r="M21" s="23">
        <f>K21-N21</f>
        <v>0</v>
      </c>
      <c r="N21" s="52">
        <v>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">
      <c r="A22" s="13"/>
      <c r="B22" s="13"/>
      <c r="C22" s="13"/>
      <c r="D22" s="13"/>
      <c r="E22" s="13"/>
      <c r="F22" s="13"/>
      <c r="G22" s="13"/>
      <c r="H22" s="13"/>
      <c r="I22" s="40"/>
      <c r="J22" s="42"/>
      <c r="K22" s="13"/>
      <c r="L22" s="14" t="s">
        <v>56</v>
      </c>
      <c r="M22" s="14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3"/>
      <c r="Y22" s="13"/>
      <c r="Z22" s="13"/>
      <c r="AA22" s="13"/>
    </row>
    <row r="23" spans="1:27" ht="15">
      <c r="A23" s="13"/>
      <c r="B23" s="13"/>
      <c r="C23" s="13"/>
      <c r="D23" s="13"/>
      <c r="E23" s="13"/>
      <c r="F23" s="13"/>
      <c r="G23" s="13"/>
      <c r="H23" s="13"/>
      <c r="I23" s="40"/>
      <c r="J23" s="42"/>
      <c r="K23" s="13"/>
      <c r="L23" s="13"/>
      <c r="M23" s="13"/>
      <c r="N23" s="13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 spans="1:27" ht="15">
      <c r="A24" s="14" t="s">
        <v>17</v>
      </c>
      <c r="B24" s="14"/>
      <c r="C24" s="14"/>
      <c r="D24" s="31" t="s">
        <v>31</v>
      </c>
      <c r="E24" s="31"/>
      <c r="F24" s="13"/>
      <c r="G24" s="31" t="s">
        <v>41</v>
      </c>
      <c r="H24" s="31"/>
      <c r="I24" s="13"/>
      <c r="J24" s="43"/>
      <c r="K24" s="14" t="s">
        <v>52</v>
      </c>
      <c r="L24" s="14"/>
      <c r="M24" s="14"/>
      <c r="N24" s="14"/>
      <c r="O24" s="16"/>
      <c r="P24" s="16"/>
      <c r="Q24" s="16"/>
      <c r="R24" s="16"/>
      <c r="S24" s="16"/>
      <c r="T24" s="40"/>
      <c r="U24" s="16"/>
      <c r="V24" s="16"/>
      <c r="W24" s="16"/>
      <c r="X24" s="13"/>
      <c r="Y24" s="13"/>
      <c r="Z24" s="13"/>
      <c r="AA24" s="13"/>
    </row>
    <row r="25" spans="1:27" ht="15">
      <c r="A25" s="14"/>
      <c r="B25" s="14"/>
      <c r="C25" s="14"/>
      <c r="D25" s="14"/>
      <c r="E25" s="14"/>
      <c r="F25" s="13"/>
      <c r="G25" s="14"/>
      <c r="H25" s="14"/>
      <c r="I25" s="13"/>
      <c r="J25" s="39"/>
      <c r="K25" s="14"/>
      <c r="L25" s="14"/>
      <c r="M25" s="14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3"/>
      <c r="Y25" s="13"/>
      <c r="Z25" s="13"/>
      <c r="AA25" s="13"/>
    </row>
    <row r="26" spans="1:27" ht="15">
      <c r="A26" s="14"/>
      <c r="B26" s="14"/>
      <c r="C26" s="14"/>
      <c r="D26" s="31" t="s">
        <v>32</v>
      </c>
      <c r="E26" s="14"/>
      <c r="F26" s="13"/>
      <c r="G26" s="31" t="s">
        <v>42</v>
      </c>
      <c r="H26" s="31"/>
      <c r="I26" s="13"/>
      <c r="J26" s="39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 spans="1:27" ht="15">
      <c r="A27" s="14"/>
      <c r="B27" s="14"/>
      <c r="C27" s="14"/>
      <c r="D27" s="14"/>
      <c r="E27" s="14"/>
      <c r="F27" s="31"/>
      <c r="G27" s="31"/>
      <c r="H27" s="39"/>
      <c r="I27" s="14"/>
      <c r="J27" s="39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 spans="1:39" ht="15">
      <c r="A28" s="15" t="s">
        <v>18</v>
      </c>
      <c r="B28" s="24" t="s">
        <v>24</v>
      </c>
      <c r="C28" s="24"/>
      <c r="D28" s="15"/>
      <c r="E28" s="32"/>
      <c r="F28" s="15"/>
      <c r="G28" s="38"/>
      <c r="H28" s="15"/>
      <c r="I28" s="38"/>
      <c r="J28" s="15"/>
      <c r="K28" s="44"/>
      <c r="L28" s="45"/>
      <c r="M28" s="15"/>
      <c r="N28" s="15"/>
      <c r="O28" s="54"/>
      <c r="P28" s="55"/>
      <c r="Q28" s="55"/>
      <c r="R28" s="56"/>
      <c r="S28" s="55"/>
      <c r="T28" s="55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ht="15">
      <c r="A29" s="15" t="s">
        <v>19</v>
      </c>
      <c r="B29" s="24" t="s">
        <v>25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6"/>
      <c r="S29" s="55"/>
      <c r="T29" s="55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14" ht="32.25" customHeight="1">
      <c r="A30" s="13"/>
      <c r="B30" s="13"/>
      <c r="C30" s="13"/>
      <c r="D30" s="13"/>
      <c r="E30" s="13"/>
      <c r="F30" s="37"/>
      <c r="G30" s="13"/>
      <c r="H30" s="37"/>
      <c r="I30" s="13"/>
      <c r="J30" s="37"/>
      <c r="K30" s="13"/>
      <c r="L30" s="37"/>
      <c r="M30" s="13"/>
      <c r="N30" s="13"/>
    </row>
    <row r="31" spans="1:14" ht="15">
      <c r="A31" s="13"/>
      <c r="B31" s="13"/>
      <c r="C31" s="13"/>
      <c r="D31" s="13"/>
      <c r="E31" s="13"/>
      <c r="F31" s="37"/>
      <c r="G31" s="13"/>
      <c r="H31" s="37"/>
      <c r="I31" s="13"/>
      <c r="J31" s="37"/>
      <c r="K31" s="13"/>
      <c r="L31" s="37"/>
      <c r="M31" s="13"/>
      <c r="N31" s="13"/>
    </row>
    <row r="32" spans="1:14" ht="15">
      <c r="A32" s="13"/>
      <c r="B32" s="13"/>
      <c r="C32" s="13"/>
      <c r="D32" s="13"/>
      <c r="E32" s="13"/>
      <c r="F32" s="37"/>
      <c r="G32" s="13"/>
      <c r="H32" s="37"/>
      <c r="I32" s="13"/>
      <c r="J32" s="37"/>
      <c r="K32" s="13"/>
      <c r="L32" s="37"/>
      <c r="M32" s="13"/>
      <c r="N32" s="13"/>
    </row>
    <row r="33" spans="1:14" ht="12" customHeight="1">
      <c r="A33" s="13"/>
      <c r="B33" s="13"/>
      <c r="C33" s="13"/>
      <c r="D33" s="13"/>
      <c r="E33" s="13"/>
      <c r="F33" s="37"/>
      <c r="G33" s="13"/>
      <c r="H33" s="37"/>
      <c r="I33" s="13"/>
      <c r="J33" s="37"/>
      <c r="K33" s="13"/>
      <c r="L33" s="37"/>
      <c r="M33" s="13"/>
      <c r="N33" s="13"/>
    </row>
    <row r="34" spans="1:14" ht="15">
      <c r="A34" s="13"/>
      <c r="B34" s="13"/>
      <c r="C34" s="13"/>
      <c r="D34" s="13"/>
      <c r="E34" s="13"/>
      <c r="F34" s="37"/>
      <c r="G34" s="13"/>
      <c r="H34" s="37"/>
      <c r="I34" s="13"/>
      <c r="J34" s="37"/>
      <c r="K34" s="13"/>
      <c r="L34" s="37"/>
      <c r="M34" s="13"/>
      <c r="N34" s="13"/>
    </row>
    <row r="35" spans="2:14" ht="15">
      <c r="B35" s="13" t="s">
        <v>26</v>
      </c>
      <c r="C35" s="13"/>
      <c r="D35" s="13"/>
      <c r="E35" s="13"/>
      <c r="F35" s="37"/>
      <c r="G35" s="13"/>
      <c r="H35" s="37"/>
      <c r="I35" s="13"/>
      <c r="J35" s="37"/>
      <c r="K35" s="13"/>
      <c r="L35" s="37"/>
      <c r="M35" s="13"/>
      <c r="N35" s="13"/>
    </row>
    <row r="36" spans="2:14" ht="15">
      <c r="B36" s="13"/>
      <c r="C36" s="13"/>
      <c r="D36" s="13"/>
      <c r="E36" s="13"/>
      <c r="F36" s="37"/>
      <c r="G36" s="13"/>
      <c r="H36" s="37"/>
      <c r="I36" s="13"/>
      <c r="J36" s="37"/>
      <c r="K36" s="13"/>
      <c r="L36" s="37"/>
      <c r="M36" s="13"/>
      <c r="N36" s="13"/>
    </row>
    <row r="79982" ht="22.5" customHeight="1"/>
    <row r="79983" ht="22.5" customHeight="1"/>
    <row r="79984" ht="22.5" customHeight="1"/>
    <row r="79985" ht="22.5" customHeight="1"/>
    <row r="79986" ht="22.5" customHeight="1"/>
    <row r="79987" ht="22.5" customHeight="1"/>
    <row r="79988" ht="22.5" customHeight="1"/>
    <row r="79989" ht="22.5" customHeight="1"/>
    <row r="79990" ht="22.5" customHeight="1"/>
    <row r="79991" ht="22.5" customHeight="1"/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G24:H24"/>
    <mergeCell ref="G26:H26"/>
    <mergeCell ref="K8:L8"/>
    <mergeCell ref="M8:M10"/>
    <mergeCell ref="N8:N10"/>
    <mergeCell ref="K9:L9"/>
    <mergeCell ref="I8:J8"/>
    <mergeCell ref="L22:N22"/>
    <mergeCell ref="I9:J9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