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<sst xmlns="http://schemas.openxmlformats.org/spreadsheetml/2006/main" count="59" uniqueCount="39">
  <si>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</si>
  <si>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</si>
  <si>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臺中市潭子區特殊境遇家庭扶助服務</t>
  </si>
  <si>
    <t>中華民國107年第四季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</si>
  <si>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</si>
  <si>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</si>
  <si>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</si>
  <si>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</si>
  <si>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</si>
  <si>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</si>
  <si>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</si>
  <si>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</si>
  <si>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</si>
  <si>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</si>
  <si>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</si>
  <si>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</si>
  <si>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</si>
  <si>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</si>
  <si>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</si>
  <si>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</si>
  <si>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</si>
  <si>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</si>
  <si>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</si>
  <si>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</si>
  <si>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</si>
  <si>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</si>
  <si>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</si>
  <si>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</si>
  <si>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</si>
  <si>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</si>
  <si>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</si>
  <si>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</si>
  <si>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</si>
  <si>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</si>
  <si>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</si>
  <si>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</si>
  <si>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中華民國108年1月7日編製</t>
  </si>
  <si>
    <t>臺中市潭子區公所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</si>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</sst>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left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189" fontId="4" fillId="2" borderId="20" xfId="20" applyNumberFormat="1" applyFont="1" applyFill="1" applyBorder="1" applyAlignment="1">
      <alignment horizontal="right" vertical="center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1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0" xfId="20" applyNumberFormat="1" applyFont="1" applyFill="1" applyBorder="1" applyAlignment="1">
      <alignment horizontal="right" vertical="center"/>
    </xf>
    <xf numFmtId="189" fontId="4" fillId="0" borderId="20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5" zoomScaleNormal="75" workbookViewId="0" topLeftCell="A12">
      <selection activeCell="T14" sqref="T14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8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9"/>
      <c r="G4" s="49"/>
      <c r="H4" s="49"/>
      <c r="I4" s="49"/>
      <c r="J4" s="49"/>
      <c r="K4" s="49"/>
      <c r="L4" s="49"/>
      <c r="M4" s="49"/>
      <c r="N4" s="49"/>
      <c r="O4" s="49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50" t="s">
        <v>23</v>
      </c>
      <c r="G7" s="36"/>
      <c r="H7" s="46"/>
      <c r="I7" s="50" t="s">
        <v>26</v>
      </c>
      <c r="J7" s="36"/>
      <c r="K7" s="46"/>
      <c r="L7" s="50" t="s">
        <v>29</v>
      </c>
      <c r="M7" s="36"/>
      <c r="N7" s="46"/>
      <c r="O7" s="50" t="s">
        <v>30</v>
      </c>
      <c r="P7" s="36"/>
      <c r="Q7" s="46"/>
      <c r="R7" s="50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1" t="s">
        <v>20</v>
      </c>
      <c r="G8" s="37" t="s">
        <v>25</v>
      </c>
      <c r="H8" s="37" t="s">
        <v>22</v>
      </c>
      <c r="I8" s="51" t="s">
        <v>20</v>
      </c>
      <c r="J8" s="37" t="s">
        <v>25</v>
      </c>
      <c r="K8" s="37" t="s">
        <v>22</v>
      </c>
      <c r="L8" s="51" t="s">
        <v>20</v>
      </c>
      <c r="M8" s="37" t="s">
        <v>25</v>
      </c>
      <c r="N8" s="37" t="s">
        <v>22</v>
      </c>
      <c r="O8" s="51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7"/>
    </row>
    <row r="9" spans="1:21" ht="50.1" customHeight="1">
      <c r="A9" s="12" t="s">
        <v>5</v>
      </c>
      <c r="B9" s="28"/>
      <c r="C9" s="38">
        <f>C10+C16</f>
        <v>79</v>
      </c>
      <c r="D9" s="38">
        <f>D10+D16</f>
        <v>241</v>
      </c>
      <c r="E9" s="38">
        <f>SUM(H9,K9,N9,Q9,T9)</f>
        <v>788499</v>
      </c>
      <c r="F9" s="52">
        <f>F10+F16</f>
        <v>9</v>
      </c>
      <c r="G9" s="52">
        <f>G10+G16</f>
        <v>27</v>
      </c>
      <c r="H9" s="52">
        <f>H10+H16</f>
        <v>317699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f>O10+O16</f>
        <v>70</v>
      </c>
      <c r="P9" s="52">
        <f>P10+P16</f>
        <v>214</v>
      </c>
      <c r="Q9" s="52">
        <f>Q10+Q16</f>
        <v>470800</v>
      </c>
      <c r="R9" s="52">
        <v>0</v>
      </c>
      <c r="S9" s="52">
        <v>0</v>
      </c>
      <c r="T9" s="72">
        <v>0</v>
      </c>
      <c r="U9" s="78"/>
    </row>
    <row r="10" spans="1:21" ht="35.1" customHeight="1">
      <c r="A10" s="13" t="s">
        <v>6</v>
      </c>
      <c r="B10" s="29" t="s">
        <v>12</v>
      </c>
      <c r="C10" s="38">
        <f>C11+C14+C15</f>
        <v>11</v>
      </c>
      <c r="D10" s="38">
        <f>D11+D14+D15</f>
        <v>35</v>
      </c>
      <c r="E10" s="38">
        <f>SUM(H10,K10,N10,Q10,T10)</f>
        <v>77000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>O11+O14+O15</f>
        <v>11</v>
      </c>
      <c r="P10" s="47">
        <f>P11+P14+P15</f>
        <v>35</v>
      </c>
      <c r="Q10" s="47">
        <f>Q11+Q14+Q15</f>
        <v>77000</v>
      </c>
      <c r="R10" s="47">
        <v>0</v>
      </c>
      <c r="S10" s="47">
        <v>0</v>
      </c>
      <c r="T10" s="73">
        <v>0</v>
      </c>
      <c r="U10" s="79"/>
    </row>
    <row r="11" spans="1:21" ht="35.1" customHeight="1">
      <c r="A11" s="14"/>
      <c r="B11" s="29" t="s">
        <v>13</v>
      </c>
      <c r="C11" s="38">
        <f>C12+C13</f>
        <v>8</v>
      </c>
      <c r="D11" s="38">
        <f>D12+D13</f>
        <v>24</v>
      </c>
      <c r="E11" s="38">
        <f>SUM(H11,K11,N11,Q11,T11)</f>
        <v>52800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8</v>
      </c>
      <c r="P11" s="53">
        <v>24</v>
      </c>
      <c r="Q11" s="53">
        <f>SUM(Q12:Q13)</f>
        <v>52800</v>
      </c>
      <c r="R11" s="53">
        <v>0</v>
      </c>
      <c r="S11" s="53">
        <v>0</v>
      </c>
      <c r="T11" s="74">
        <v>0</v>
      </c>
      <c r="U11" s="79"/>
    </row>
    <row r="12" spans="1:21" ht="35.1" customHeight="1">
      <c r="A12" s="14"/>
      <c r="B12" s="29" t="s">
        <v>14</v>
      </c>
      <c r="C12" s="38">
        <v>8</v>
      </c>
      <c r="D12" s="38">
        <f>SUM(G12,J12,M12,P12,S12)</f>
        <v>24</v>
      </c>
      <c r="E12" s="38">
        <f>SUM(H12,K12,N12,Q12,T12)</f>
        <v>52800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8</v>
      </c>
      <c r="P12" s="63">
        <v>24</v>
      </c>
      <c r="Q12" s="63">
        <v>52800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15</v>
      </c>
      <c r="C13" s="38">
        <v>0</v>
      </c>
      <c r="D13" s="38">
        <v>0</v>
      </c>
      <c r="E13" s="38"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16</v>
      </c>
      <c r="C14" s="38">
        <v>3</v>
      </c>
      <c r="D14" s="38">
        <f>SUM(G14,J14,M14,P14,S14)</f>
        <v>11</v>
      </c>
      <c r="E14" s="38">
        <f>SUM(H14,K14,N14,Q14,T14)</f>
        <v>24200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3</v>
      </c>
      <c r="P14" s="63">
        <v>11</v>
      </c>
      <c r="Q14" s="63">
        <v>24200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17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12</v>
      </c>
      <c r="C16" s="38">
        <f>C17+C20+C21</f>
        <v>68</v>
      </c>
      <c r="D16" s="38">
        <f>D17+D20+D21</f>
        <v>206</v>
      </c>
      <c r="E16" s="47">
        <f>SUM(H16,K16,N16,Q16,T16)</f>
        <v>711499</v>
      </c>
      <c r="F16" s="47">
        <f>F17+F20+F21</f>
        <v>9</v>
      </c>
      <c r="G16" s="47">
        <f>G17+G20+G21</f>
        <v>27</v>
      </c>
      <c r="H16" s="47">
        <f>SUM(H17,H20:H21)</f>
        <v>317699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O17+O20+O21</f>
        <v>59</v>
      </c>
      <c r="P16" s="47">
        <f>P17+P20+P21</f>
        <v>179</v>
      </c>
      <c r="Q16" s="47">
        <f>Q17+Q20+Q21</f>
        <v>393800</v>
      </c>
      <c r="R16" s="47">
        <v>0</v>
      </c>
      <c r="S16" s="47">
        <v>0</v>
      </c>
      <c r="T16" s="73">
        <v>0</v>
      </c>
      <c r="U16" s="79"/>
    </row>
    <row r="17" spans="1:21" ht="35.1" customHeight="1">
      <c r="A17" s="17"/>
      <c r="B17" s="29" t="s">
        <v>13</v>
      </c>
      <c r="C17" s="38">
        <f>C18+C19</f>
        <v>60</v>
      </c>
      <c r="D17" s="38">
        <f>D18+D19</f>
        <v>181</v>
      </c>
      <c r="E17" s="47">
        <f>SUM(H17,K17,N17,Q17,T17)</f>
        <v>621660</v>
      </c>
      <c r="F17" s="53">
        <f>SUM(F18:F19)</f>
        <v>8</v>
      </c>
      <c r="G17" s="53">
        <v>24</v>
      </c>
      <c r="H17" s="53">
        <f>SUM(H18:H19)</f>
        <v>276260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52</v>
      </c>
      <c r="P17" s="53">
        <v>157</v>
      </c>
      <c r="Q17" s="53">
        <f>SUM(Q18:Q19)</f>
        <v>345400</v>
      </c>
      <c r="R17" s="53">
        <v>0</v>
      </c>
      <c r="S17" s="53">
        <v>0</v>
      </c>
      <c r="T17" s="74">
        <v>0</v>
      </c>
      <c r="U17" s="79"/>
    </row>
    <row r="18" spans="1:21" ht="35.1" customHeight="1">
      <c r="A18" s="17"/>
      <c r="B18" s="29" t="s">
        <v>14</v>
      </c>
      <c r="C18" s="38">
        <v>57</v>
      </c>
      <c r="D18" s="38">
        <f>SUM(G18,J18,M18,P18,S18)</f>
        <v>176</v>
      </c>
      <c r="E18" s="38">
        <f>SUM(H18,K18,N18,Q18,T18)</f>
        <v>575821</v>
      </c>
      <c r="F18" s="54">
        <v>7</v>
      </c>
      <c r="G18" s="57">
        <v>21</v>
      </c>
      <c r="H18" s="57">
        <v>234821</v>
      </c>
      <c r="I18" s="57">
        <v>0</v>
      </c>
      <c r="J18" s="57">
        <v>0</v>
      </c>
      <c r="K18" s="57">
        <v>0</v>
      </c>
      <c r="L18" s="57"/>
      <c r="M18" s="63">
        <v>0</v>
      </c>
      <c r="N18" s="63">
        <v>0</v>
      </c>
      <c r="O18" s="63">
        <v>50</v>
      </c>
      <c r="P18" s="63">
        <v>155</v>
      </c>
      <c r="Q18" s="63">
        <v>341000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15</v>
      </c>
      <c r="C19" s="38">
        <v>3</v>
      </c>
      <c r="D19" s="38">
        <f>SUM(G19,J19,M19,P19,S19)</f>
        <v>5</v>
      </c>
      <c r="E19" s="38">
        <f>SUM(H19,K19,N19,Q19,T19)</f>
        <v>45839</v>
      </c>
      <c r="F19" s="54">
        <v>1</v>
      </c>
      <c r="G19" s="57">
        <v>3</v>
      </c>
      <c r="H19" s="57">
        <v>41439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2</v>
      </c>
      <c r="P19" s="63">
        <v>2</v>
      </c>
      <c r="Q19" s="63">
        <v>4400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16</v>
      </c>
      <c r="C20" s="38">
        <v>4</v>
      </c>
      <c r="D20" s="38">
        <f>SUM(G20,J20,M20,P20,S20)</f>
        <v>12</v>
      </c>
      <c r="E20" s="38">
        <f>SUM(H20,K20,N20,Q20,T20)</f>
        <v>26400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4</v>
      </c>
      <c r="P20" s="63">
        <v>12</v>
      </c>
      <c r="Q20" s="63">
        <v>26400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17</v>
      </c>
      <c r="C21" s="39">
        <f>SUM(F21,I21,L21,O21,R21)</f>
        <v>4</v>
      </c>
      <c r="D21" s="41">
        <f>SUM(G21,J21,M21,P21,S21)</f>
        <v>13</v>
      </c>
      <c r="E21" s="41">
        <f>SUM(H21,K21,N21,Q21,T21)</f>
        <v>63439</v>
      </c>
      <c r="F21" s="55">
        <v>1</v>
      </c>
      <c r="G21" s="55">
        <v>3</v>
      </c>
      <c r="H21" s="55">
        <v>41439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3</v>
      </c>
      <c r="P21" s="55">
        <v>10</v>
      </c>
      <c r="Q21" s="55">
        <v>22000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