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172.20.48.4\share1\@統計業務\(主計處)主計處報表(月報、半年報、年報)\半年報\"/>
    </mc:Choice>
  </mc:AlternateContent>
  <xr:revisionPtr revIDLastSave="0" documentId="13_ncr:1_{D9403EC7-9F51-42C9-9AAF-6D4AC966B087}" xr6:coauthVersionLast="36" xr6:coauthVersionMax="47" xr10:uidLastSave="{00000000-0000-0000-0000-000000000000}"/>
  <bookViews>
    <workbookView xWindow="0" yWindow="0" windowWidth="38400" windowHeight="12060" xr2:uid="{00000000-000D-0000-FFFF-FFFF00000000}"/>
  </bookViews>
  <sheets>
    <sheet name="表" sheetId="1" r:id="rId1"/>
  </sheets>
  <definedNames>
    <definedName name="_xlnm.Print_Area" localSheetId="0">表!$A$1:$K$15</definedName>
  </definedNames>
  <calcPr calcId="191029"/>
</workbook>
</file>

<file path=xl/calcChain.xml><?xml version="1.0" encoding="utf-8"?>
<calcChain xmlns="http://schemas.openxmlformats.org/spreadsheetml/2006/main">
  <c r="H8" i="1" l="1"/>
  <c r="G8" i="1"/>
  <c r="F8" i="1"/>
  <c r="B7" i="1"/>
  <c r="D8" i="1" l="1"/>
  <c r="C8" i="1"/>
  <c r="B8" i="1"/>
  <c r="D7" i="1"/>
  <c r="F7" i="1" l="1"/>
  <c r="H7" i="1"/>
  <c r="G7" i="1"/>
  <c r="C7" i="1"/>
  <c r="I8" i="1"/>
  <c r="I7" i="1"/>
</calcChain>
</file>

<file path=xl/sharedStrings.xml><?xml version="1.0" encoding="utf-8"?>
<sst xmlns="http://schemas.openxmlformats.org/spreadsheetml/2006/main" count="33" uniqueCount="33">
  <si>
    <t>公開類</t>
  </si>
  <si>
    <t>合計            項目</t>
  </si>
  <si>
    <t>出租客房數</t>
  </si>
  <si>
    <t xml:space="preserve">審核           </t>
  </si>
  <si>
    <t>客房住用數</t>
  </si>
  <si>
    <t>客房住用率</t>
  </si>
  <si>
    <t>業務主管人員</t>
  </si>
  <si>
    <t>主辦統計人員</t>
  </si>
  <si>
    <t>住宿人數</t>
  </si>
  <si>
    <t>收入</t>
  </si>
  <si>
    <t>合計</t>
  </si>
  <si>
    <t>客房</t>
  </si>
  <si>
    <t>機關首長</t>
  </si>
  <si>
    <t>餐飲</t>
  </si>
  <si>
    <t>其他</t>
  </si>
  <si>
    <t>編製機關</t>
  </si>
  <si>
    <t>表   號</t>
  </si>
  <si>
    <t>裝修及
設備支出</t>
  </si>
  <si>
    <t>臺中市政府觀光旅遊局</t>
  </si>
  <si>
    <t>員工人數</t>
  </si>
  <si>
    <t>半年報</t>
    <phoneticPr fontId="6" type="noConversion"/>
  </si>
  <si>
    <t>臺中市觀光旅館業、一般旅館業及民宿營運報告表</t>
    <phoneticPr fontId="6" type="noConversion"/>
  </si>
  <si>
    <t>單位：間;人;%</t>
    <phoneticPr fontId="6" type="noConversion"/>
  </si>
  <si>
    <t>期間終了後4個月內編報</t>
    <phoneticPr fontId="6" type="noConversion"/>
  </si>
  <si>
    <t>20703-03-01-2</t>
    <phoneticPr fontId="6" type="noConversion"/>
  </si>
  <si>
    <t xml:space="preserve"> 中華民國 113年下半年</t>
    <phoneticPr fontId="6" type="noConversion"/>
  </si>
  <si>
    <t>中華民國114年4月16日編製</t>
    <phoneticPr fontId="6" type="noConversion"/>
  </si>
  <si>
    <t xml:space="preserve">     資料來源：本局觀光管理科依臺灣旅宿網合法營業家數統計及觀光旅館營運月報統計資料彙編。</t>
    <phoneticPr fontId="6" type="noConversion"/>
  </si>
  <si>
    <t xml:space="preserve">     填表說明：本表編製1份，並依統計法規定永久保存，資料透過網際網路上傳至「臺中市公務統計行政管理系統」。</t>
    <phoneticPr fontId="6" type="noConversion"/>
  </si>
  <si>
    <t xml:space="preserve">     填表</t>
    <phoneticPr fontId="6" type="noConversion"/>
  </si>
  <si>
    <t xml:space="preserve">      觀光旅館業（小計）</t>
    <phoneticPr fontId="6" type="noConversion"/>
  </si>
  <si>
    <t xml:space="preserve">      一般旅館業（小計）</t>
    <phoneticPr fontId="6" type="noConversion"/>
  </si>
  <si>
    <t xml:space="preserve">      民宿(小計)</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</si>
</sst>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_(* #,##0_);_(* \(#,##0\);_(* &quot;-&quot;_);_(@_)"/>
    <numFmt numFmtId="178" formatCode="#,##0_);[Red]\(#,##0\)"/>
  </numFmts>
  <fonts count="8" x14ac:knownFonts="1">
    <font>
      <sz val="11"/>
      <color theme="1"/>
      <name val="Calibri"/>
    </font>
    <font>
      <sz val="12"/>
      <color theme="1"/>
      <name val="新細明體"/>
      <family val="1"/>
      <charset val="136"/>
    </font>
    <font>
      <sz val="12"/>
      <color theme="1"/>
      <name val="標楷體"/>
      <family val="4"/>
      <charset val="136"/>
    </font>
    <font>
      <b/>
      <sz val="18"/>
      <color theme="1"/>
      <name val="標楷體"/>
      <family val="4"/>
      <charset val="136"/>
    </font>
    <font>
      <sz val="12"/>
      <color theme="1"/>
      <name val="Times New Roman"/>
      <family val="1"/>
    </font>
    <font>
      <sz val="11"/>
      <color theme="1"/>
      <name val="標楷體"/>
      <family val="4"/>
      <charset val="136"/>
    </font>
    <font>
      <sz val="9"/>
      <name val="細明體"/>
      <family val="3"/>
      <charset val="136"/>
    </font>
    <font>
      <sz val="11"/>
      <color theme="1"/>
      <name val="Calibri"/>
      <family val="2"/>
    </font>
  </fonts>
  <fills count="2">
    <fill>
      <patternFill patternType="none"/>
    </fill>
    <fill>
      <patternFill patternType="gray125"/>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diagonalDown="1">
      <left/>
      <right style="thin">
        <color rgb="FF000000"/>
      </right>
      <top style="thin">
        <color rgb="FF000000"/>
      </top>
      <bottom/>
      <diagonal style="thin">
        <color rgb="FF000000"/>
      </diagonal>
    </border>
    <border diagonalDown="1">
      <left/>
      <right style="thin">
        <color rgb="FF000000"/>
      </right>
      <top/>
      <bottom style="thin">
        <color rgb="FF000000"/>
      </bottom>
      <diagonal style="thin">
        <color rgb="FF000000"/>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bottom style="thin">
        <color indexed="64"/>
      </bottom>
      <diagonal/>
    </border>
    <border>
      <left style="thin">
        <color rgb="FF000000"/>
      </left>
      <right/>
      <top/>
      <bottom style="thin">
        <color indexed="64"/>
      </bottom>
      <diagonal/>
    </border>
  </borders>
  <cellStyleXfs count="2">
    <xf numFmtId="0" fontId="0" fillId="0" borderId="0"/>
    <xf numFmtId="0" fontId="1" fillId="0" borderId="0" applyFill="0" applyBorder="0" applyProtection="0">
      <alignment vertical="center"/>
    </xf>
  </cellStyleXfs>
  <cellXfs count="51">
    <xf numFmtId="0" fontId="0" fillId="0" borderId="0" xfId="0"/>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0" xfId="1" applyFont="1">
      <alignmen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0" xfId="1" applyFont="1" applyAlignment="1">
      <alignment horizontal="center" vertical="center"/>
    </xf>
    <xf numFmtId="176" fontId="2" fillId="0" borderId="0" xfId="1" applyNumberFormat="1" applyFont="1">
      <alignment vertical="center"/>
    </xf>
    <xf numFmtId="176" fontId="2" fillId="0" borderId="8" xfId="1" applyNumberFormat="1" applyFont="1" applyBorder="1">
      <alignment vertical="center"/>
    </xf>
    <xf numFmtId="176" fontId="2" fillId="0" borderId="0" xfId="1" applyNumberFormat="1" applyFont="1" applyAlignment="1">
      <alignment horizontal="left" vertical="center"/>
    </xf>
    <xf numFmtId="176" fontId="4" fillId="0" borderId="0" xfId="1" applyNumberFormat="1" applyFont="1" applyAlignment="1">
      <alignment horizontal="right" vertical="center"/>
    </xf>
    <xf numFmtId="0" fontId="2" fillId="0" borderId="9" xfId="1" applyFont="1" applyBorder="1" applyAlignment="1">
      <alignment horizontal="center" vertical="center"/>
    </xf>
    <xf numFmtId="176" fontId="2" fillId="0" borderId="0" xfId="1" applyNumberFormat="1" applyFont="1" applyAlignment="1">
      <alignment vertical="center" wrapText="1"/>
    </xf>
    <xf numFmtId="0" fontId="2" fillId="0" borderId="0" xfId="0" applyFont="1" applyAlignment="1">
      <alignment horizontal="right"/>
    </xf>
    <xf numFmtId="176" fontId="1" fillId="0" borderId="0" xfId="1" applyNumberFormat="1">
      <alignment vertical="center"/>
    </xf>
    <xf numFmtId="176" fontId="2" fillId="0" borderId="1" xfId="1" applyNumberFormat="1" applyFont="1" applyBorder="1" applyAlignment="1">
      <alignment horizontal="center" vertical="center"/>
    </xf>
    <xf numFmtId="176" fontId="2" fillId="0" borderId="2" xfId="1" applyNumberFormat="1" applyFont="1" applyBorder="1" applyAlignment="1">
      <alignment horizontal="center" vertical="center"/>
    </xf>
    <xf numFmtId="178" fontId="5" fillId="0" borderId="1" xfId="1" applyNumberFormat="1" applyFont="1" applyBorder="1">
      <alignment vertical="center"/>
    </xf>
    <xf numFmtId="178" fontId="2" fillId="0" borderId="1" xfId="1" applyNumberFormat="1" applyFont="1" applyBorder="1" applyAlignment="1">
      <alignment horizontal="center" vertical="center"/>
    </xf>
    <xf numFmtId="178" fontId="2" fillId="0" borderId="0" xfId="1" applyNumberFormat="1" applyFont="1" applyAlignment="1">
      <alignment horizontal="right" vertical="center"/>
    </xf>
    <xf numFmtId="178" fontId="2" fillId="0" borderId="0" xfId="1" applyNumberFormat="1" applyFont="1">
      <alignment vertical="center"/>
    </xf>
    <xf numFmtId="178" fontId="4" fillId="0" borderId="0" xfId="1" applyNumberFormat="1" applyFont="1">
      <alignment vertical="center"/>
    </xf>
    <xf numFmtId="0" fontId="3" fillId="0" borderId="0" xfId="1" applyFont="1" applyAlignment="1">
      <alignment horizontal="center" vertical="center" wrapText="1"/>
    </xf>
    <xf numFmtId="178" fontId="1" fillId="0" borderId="0" xfId="1" applyNumberFormat="1" applyAlignment="1">
      <alignment vertical="center" wrapText="1"/>
    </xf>
    <xf numFmtId="0" fontId="7" fillId="0" borderId="0" xfId="0" applyFont="1"/>
    <xf numFmtId="176" fontId="2" fillId="0" borderId="9" xfId="1" applyNumberFormat="1" applyFont="1" applyBorder="1" applyAlignment="1">
      <alignment horizontal="center" vertical="center" wrapText="1"/>
    </xf>
    <xf numFmtId="178" fontId="2" fillId="0" borderId="0" xfId="1" applyNumberFormat="1" applyFont="1" applyAlignment="1">
      <alignment vertical="center" wrapText="1"/>
    </xf>
    <xf numFmtId="0" fontId="2" fillId="0" borderId="6" xfId="1" applyFont="1" applyBorder="1" applyAlignment="1">
      <alignment horizontal="left" vertical="center" wrapText="1"/>
    </xf>
    <xf numFmtId="177" fontId="2" fillId="0" borderId="10" xfId="1" applyNumberFormat="1" applyFont="1" applyFill="1" applyBorder="1" applyAlignment="1">
      <alignment horizontal="center" vertical="center"/>
    </xf>
    <xf numFmtId="177" fontId="2" fillId="0" borderId="0" xfId="1" applyNumberFormat="1" applyFont="1" applyFill="1" applyAlignment="1">
      <alignment horizontal="center" vertical="center"/>
    </xf>
    <xf numFmtId="10" fontId="2" fillId="0" borderId="0" xfId="1" applyNumberFormat="1" applyFont="1" applyFill="1" applyAlignment="1">
      <alignment horizontal="center" vertical="center"/>
    </xf>
    <xf numFmtId="177" fontId="2" fillId="0" borderId="17" xfId="1" applyNumberFormat="1" applyFont="1" applyFill="1" applyBorder="1" applyAlignment="1">
      <alignment horizontal="center" vertical="center"/>
    </xf>
    <xf numFmtId="177" fontId="2" fillId="0" borderId="8" xfId="1" applyNumberFormat="1" applyFont="1" applyFill="1" applyBorder="1" applyAlignment="1">
      <alignment horizontal="center" vertical="center"/>
    </xf>
    <xf numFmtId="10" fontId="2" fillId="0" borderId="8" xfId="1" applyNumberFormat="1" applyFont="1" applyFill="1" applyBorder="1" applyAlignment="1">
      <alignment horizontal="center" vertical="center"/>
    </xf>
    <xf numFmtId="177" fontId="2" fillId="0" borderId="16" xfId="1" applyNumberFormat="1" applyFont="1" applyFill="1" applyBorder="1" applyAlignment="1">
      <alignment horizontal="center" vertical="center"/>
    </xf>
    <xf numFmtId="177" fontId="2" fillId="0" borderId="8" xfId="1" applyNumberFormat="1" applyFont="1" applyFill="1" applyBorder="1" applyAlignment="1">
      <alignment horizontal="center" vertical="center" wrapText="1"/>
    </xf>
    <xf numFmtId="178" fontId="2" fillId="0" borderId="0" xfId="1" applyNumberFormat="1" applyFont="1" applyAlignment="1">
      <alignment horizontal="right" vertical="center"/>
    </xf>
    <xf numFmtId="0" fontId="3"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176" fontId="2" fillId="0" borderId="2" xfId="1" applyNumberFormat="1" applyFont="1" applyBorder="1" applyAlignment="1">
      <alignment horizontal="center" vertical="center" wrapText="1"/>
    </xf>
    <xf numFmtId="176" fontId="2" fillId="0" borderId="9" xfId="1" applyNumberFormat="1" applyFont="1" applyBorder="1" applyAlignment="1">
      <alignment horizontal="center" vertical="center" wrapText="1"/>
    </xf>
    <xf numFmtId="0" fontId="2" fillId="0" borderId="2"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14" xfId="1" applyFont="1" applyBorder="1" applyAlignment="1">
      <alignment horizontal="center" vertical="center" wrapText="1"/>
    </xf>
    <xf numFmtId="178" fontId="2" fillId="0" borderId="15" xfId="1" applyNumberFormat="1" applyFont="1" applyBorder="1" applyAlignment="1">
      <alignment horizontal="center" vertical="center" wrapText="1"/>
    </xf>
    <xf numFmtId="178" fontId="2" fillId="0" borderId="11" xfId="1" applyNumberFormat="1" applyFont="1" applyBorder="1" applyAlignment="1">
      <alignment horizontal="center" vertical="center" wrapText="1"/>
    </xf>
    <xf numFmtId="49" fontId="2" fillId="0" borderId="8" xfId="1" applyNumberFormat="1" applyFont="1" applyBorder="1" applyAlignment="1">
      <alignment horizontal="center" vertical="center" wrapText="1"/>
    </xf>
    <xf numFmtId="176" fontId="2" fillId="0" borderId="8" xfId="1" applyNumberFormat="1" applyFont="1" applyBorder="1" applyAlignment="1">
      <alignment horizontal="right" vertical="center"/>
    </xf>
  </cellXfs>
  <cellStyles count="2">
    <cellStyle name="一般" xfId="0" builtinId="0"/>
    <cellStyle name="一般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佈景主題">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5"/>
  <sheetViews>
    <sheetView tabSelected="1" zoomScale="90" zoomScaleNormal="90" workbookViewId="0">
      <selection activeCell="A9" sqref="A9"/>
    </sheetView>
  </sheetViews>
  <sheetFormatPr defaultColWidth="9.42578125" defaultRowHeight="15" x14ac:dyDescent="0.25"/>
  <cols>
    <col min="1" max="1" width="30.5703125" style="24" customWidth="1"/>
    <col min="2" max="5" width="14.5703125" style="24" customWidth="1"/>
    <col min="6" max="6" width="21.28515625" style="24" customWidth="1"/>
    <col min="7" max="7" width="19.7109375" style="24" customWidth="1"/>
    <col min="8" max="8" width="19.5703125" style="24" customWidth="1"/>
    <col min="9" max="9" width="19.140625" style="24" bestFit="1" customWidth="1"/>
    <col min="10" max="10" width="19.42578125" style="24" customWidth="1"/>
    <col min="11" max="11" width="22.28515625" style="24" customWidth="1"/>
    <col min="12" max="12" width="0" style="24" hidden="1" customWidth="1"/>
    <col min="13" max="16383" width="9" style="24" bestFit="1"/>
    <col min="16384" max="16384" width="22.42578125" style="24" customWidth="1"/>
  </cols>
  <sheetData>
    <row r="1" spans="1:12" ht="16.5" x14ac:dyDescent="0.25">
      <c r="A1" s="1" t="s">
        <v>0</v>
      </c>
      <c r="B1" s="7"/>
      <c r="C1" s="7"/>
      <c r="D1" s="3"/>
      <c r="E1" s="7"/>
      <c r="F1" s="7"/>
      <c r="G1" s="7"/>
      <c r="H1" s="12"/>
      <c r="I1" s="7"/>
      <c r="J1" s="15" t="s">
        <v>15</v>
      </c>
      <c r="K1" s="17" t="s">
        <v>18</v>
      </c>
      <c r="L1" s="20"/>
    </row>
    <row r="2" spans="1:12" ht="16.5" x14ac:dyDescent="0.25">
      <c r="A2" s="2" t="s">
        <v>20</v>
      </c>
      <c r="B2" s="7" t="s">
        <v>23</v>
      </c>
      <c r="C2" s="7"/>
      <c r="D2" s="3"/>
      <c r="E2" s="7"/>
      <c r="F2" s="7"/>
      <c r="G2" s="7"/>
      <c r="H2" s="7"/>
      <c r="I2" s="13"/>
      <c r="J2" s="16" t="s">
        <v>16</v>
      </c>
      <c r="K2" s="18" t="s">
        <v>24</v>
      </c>
      <c r="L2" s="21"/>
    </row>
    <row r="3" spans="1:12" ht="36" customHeight="1" x14ac:dyDescent="0.25">
      <c r="A3" s="37" t="s">
        <v>21</v>
      </c>
      <c r="B3" s="37"/>
      <c r="C3" s="37"/>
      <c r="D3" s="37"/>
      <c r="E3" s="37"/>
      <c r="F3" s="37"/>
      <c r="G3" s="37"/>
      <c r="H3" s="37"/>
      <c r="I3" s="37"/>
      <c r="J3" s="37"/>
      <c r="K3" s="37"/>
      <c r="L3" s="22"/>
    </row>
    <row r="4" spans="1:12" ht="19.899999999999999" customHeight="1" x14ac:dyDescent="0.25">
      <c r="A4" s="3"/>
      <c r="B4" s="8"/>
      <c r="C4" s="8"/>
      <c r="D4" s="49" t="s">
        <v>25</v>
      </c>
      <c r="E4" s="49"/>
      <c r="F4" s="49"/>
      <c r="G4" s="49"/>
      <c r="H4" s="49"/>
      <c r="I4" s="8"/>
      <c r="J4" s="50" t="s">
        <v>22</v>
      </c>
      <c r="K4" s="50"/>
      <c r="L4" s="19"/>
    </row>
    <row r="5" spans="1:12" ht="22.5" customHeight="1" x14ac:dyDescent="0.25">
      <c r="A5" s="38" t="s">
        <v>1</v>
      </c>
      <c r="B5" s="40" t="s">
        <v>2</v>
      </c>
      <c r="C5" s="40" t="s">
        <v>4</v>
      </c>
      <c r="D5" s="42" t="s">
        <v>5</v>
      </c>
      <c r="E5" s="40" t="s">
        <v>8</v>
      </c>
      <c r="F5" s="44" t="s">
        <v>9</v>
      </c>
      <c r="G5" s="45"/>
      <c r="H5" s="45"/>
      <c r="I5" s="46"/>
      <c r="J5" s="40" t="s">
        <v>17</v>
      </c>
      <c r="K5" s="47" t="s">
        <v>19</v>
      </c>
      <c r="L5" s="19"/>
    </row>
    <row r="6" spans="1:12" ht="45.75" customHeight="1" x14ac:dyDescent="0.25">
      <c r="A6" s="39"/>
      <c r="B6" s="41"/>
      <c r="C6" s="41"/>
      <c r="D6" s="43"/>
      <c r="E6" s="41"/>
      <c r="F6" s="11" t="s">
        <v>10</v>
      </c>
      <c r="G6" s="25" t="s">
        <v>11</v>
      </c>
      <c r="H6" s="25" t="s">
        <v>13</v>
      </c>
      <c r="I6" s="25" t="s">
        <v>14</v>
      </c>
      <c r="J6" s="41"/>
      <c r="K6" s="48"/>
      <c r="L6" s="26"/>
    </row>
    <row r="7" spans="1:12" ht="74.25" customHeight="1" x14ac:dyDescent="0.25">
      <c r="A7" s="27" t="s">
        <v>30</v>
      </c>
      <c r="B7" s="28">
        <f>612347-304511</f>
        <v>307836</v>
      </c>
      <c r="C7" s="29">
        <f>369245-177469</f>
        <v>191776</v>
      </c>
      <c r="D7" s="30">
        <f>C7/B7</f>
        <v>0.62298106784131813</v>
      </c>
      <c r="E7" s="29">
        <v>298860</v>
      </c>
      <c r="F7" s="29">
        <f>2650097539-1301777914</f>
        <v>1348319625</v>
      </c>
      <c r="G7" s="29">
        <f>1017061657-492396772</f>
        <v>524664885</v>
      </c>
      <c r="H7" s="29">
        <f>1272626202-647726002</f>
        <v>624900200</v>
      </c>
      <c r="I7" s="29">
        <f>F7-G7-H7</f>
        <v>198754540</v>
      </c>
      <c r="J7" s="29">
        <v>5498019</v>
      </c>
      <c r="K7" s="29">
        <v>1260</v>
      </c>
      <c r="L7" s="23"/>
    </row>
    <row r="8" spans="1:12" ht="74.25" customHeight="1" x14ac:dyDescent="0.25">
      <c r="A8" s="4" t="s">
        <v>31</v>
      </c>
      <c r="B8" s="28">
        <f>7848030-3837210</f>
        <v>4010820</v>
      </c>
      <c r="C8" s="29">
        <f>4103735-1947384</f>
        <v>2156351</v>
      </c>
      <c r="D8" s="30">
        <f>C8/B8</f>
        <v>0.5376334515136556</v>
      </c>
      <c r="E8" s="29">
        <v>4332461</v>
      </c>
      <c r="F8" s="29">
        <f>13530751991-6615440907</f>
        <v>6915311084</v>
      </c>
      <c r="G8" s="29">
        <f>10323224009-5071601139</f>
        <v>5251622870</v>
      </c>
      <c r="H8" s="29">
        <f>2231978601-1091401919</f>
        <v>1140576682</v>
      </c>
      <c r="I8" s="29">
        <f>F8-G8-H8</f>
        <v>523111532</v>
      </c>
      <c r="J8" s="29">
        <v>157398630</v>
      </c>
      <c r="K8" s="29">
        <v>7382</v>
      </c>
      <c r="L8" s="23">
        <v>86216</v>
      </c>
    </row>
    <row r="9" spans="1:12" ht="74.25" customHeight="1" x14ac:dyDescent="0.25">
      <c r="A9" s="5" t="s">
        <v>32</v>
      </c>
      <c r="B9" s="31">
        <v>60854</v>
      </c>
      <c r="C9" s="32">
        <v>16395</v>
      </c>
      <c r="D9" s="33">
        <v>0.26939999999999997</v>
      </c>
      <c r="E9" s="32">
        <v>37247</v>
      </c>
      <c r="F9" s="34">
        <v>44004468</v>
      </c>
      <c r="G9" s="32">
        <v>42167393</v>
      </c>
      <c r="H9" s="32">
        <v>1689700</v>
      </c>
      <c r="I9" s="32">
        <v>147375</v>
      </c>
      <c r="J9" s="35">
        <v>773450</v>
      </c>
      <c r="K9" s="34">
        <v>194</v>
      </c>
      <c r="L9" s="23">
        <v>1839</v>
      </c>
    </row>
    <row r="10" spans="1:12" ht="16.5" x14ac:dyDescent="0.25">
      <c r="A10" s="6"/>
      <c r="B10" s="7"/>
      <c r="C10" s="7"/>
      <c r="D10" s="3"/>
      <c r="E10" s="7"/>
      <c r="F10" s="7"/>
      <c r="G10" s="7"/>
      <c r="H10" s="7"/>
      <c r="I10" s="7"/>
      <c r="J10" s="7"/>
      <c r="K10" s="20"/>
      <c r="L10" s="20"/>
    </row>
    <row r="11" spans="1:12" ht="16.5" x14ac:dyDescent="0.25">
      <c r="A11" s="3" t="s">
        <v>29</v>
      </c>
      <c r="B11" s="9" t="s">
        <v>3</v>
      </c>
      <c r="C11" s="10"/>
      <c r="D11" s="7" t="s">
        <v>6</v>
      </c>
      <c r="E11" s="10"/>
      <c r="G11" s="9" t="s">
        <v>12</v>
      </c>
      <c r="I11" s="14"/>
      <c r="J11" s="36" t="s">
        <v>26</v>
      </c>
      <c r="K11" s="36"/>
    </row>
    <row r="12" spans="1:12" ht="16.5" x14ac:dyDescent="0.25">
      <c r="A12" s="3"/>
      <c r="B12" s="9"/>
      <c r="C12" s="9"/>
      <c r="D12" s="7" t="s">
        <v>7</v>
      </c>
      <c r="E12" s="7"/>
      <c r="G12" s="7"/>
      <c r="H12" s="7"/>
      <c r="I12" s="7"/>
      <c r="J12" s="7"/>
      <c r="K12" s="20"/>
      <c r="L12" s="19"/>
    </row>
    <row r="13" spans="1:12" ht="16.5" x14ac:dyDescent="0.25">
      <c r="A13" s="3"/>
      <c r="B13" s="7"/>
      <c r="C13" s="7"/>
      <c r="D13" s="3"/>
      <c r="E13" s="7"/>
      <c r="F13" s="7"/>
      <c r="G13" s="7"/>
      <c r="H13" s="7"/>
      <c r="I13" s="7"/>
      <c r="J13" s="7"/>
      <c r="K13" s="20"/>
      <c r="L13" s="20"/>
    </row>
    <row r="14" spans="1:12" ht="16.5" x14ac:dyDescent="0.25">
      <c r="A14" s="3" t="s">
        <v>27</v>
      </c>
      <c r="B14" s="7"/>
      <c r="C14" s="7"/>
      <c r="D14" s="3"/>
      <c r="E14" s="7"/>
      <c r="F14" s="7"/>
      <c r="G14" s="7"/>
      <c r="H14" s="7"/>
      <c r="I14" s="7"/>
      <c r="J14" s="7"/>
      <c r="K14" s="20"/>
      <c r="L14" s="20"/>
    </row>
    <row r="15" spans="1:12" ht="16.5" x14ac:dyDescent="0.25">
      <c r="A15" s="3" t="s">
        <v>28</v>
      </c>
      <c r="B15" s="7"/>
      <c r="C15" s="7"/>
      <c r="D15" s="3"/>
      <c r="E15" s="7"/>
      <c r="F15" s="7"/>
      <c r="G15" s="7"/>
      <c r="H15" s="7"/>
      <c r="I15" s="7"/>
      <c r="J15" s="7"/>
      <c r="K15" s="20"/>
      <c r="L15" s="20"/>
    </row>
  </sheetData>
  <mergeCells count="12">
    <mergeCell ref="J11:K11"/>
    <mergeCell ref="A3:K3"/>
    <mergeCell ref="A5:A6"/>
    <mergeCell ref="B5:B6"/>
    <mergeCell ref="C5:C6"/>
    <mergeCell ref="D5:D6"/>
    <mergeCell ref="E5:E6"/>
    <mergeCell ref="F5:I5"/>
    <mergeCell ref="J5:J6"/>
    <mergeCell ref="K5:K6"/>
    <mergeCell ref="D4:H4"/>
    <mergeCell ref="J4:K4"/>
  </mergeCells>
  <phoneticPr fontId="6" type="noConversion"/>
  <pageMargins left="0.70866141732283472" right="0.70866141732283472" top="0.74803149606299213" bottom="0.74803149606299213" header="0.31496062992125984" footer="0.31496062992125984"/>
  <pageSetup paperSize="8" scale="92" firstPageNumber="22" orientation="landscape" useFirstPageNumber="1" r:id="rId1"/>
  <headerFooter>
    <oddFooter>&amp;R&amp;"標楷體,標準"&amp;12&amp;P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表</vt:lpstr>
      <vt:lpstr>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張毓真</dc:creator>
  <cp:lastModifiedBy>賴明昕</cp:lastModifiedBy>
  <cp:lastPrinted>2019-12-31T01:40:23Z</cp:lastPrinted>
  <dcterms:created xsi:type="dcterms:W3CDTF">2019-11-08T11:42:28Z</dcterms:created>
  <dcterms:modified xsi:type="dcterms:W3CDTF">2025-04-23T02:29:52Z</dcterms:modified>
</cp:coreProperties>
</file>